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dina.uva\Desktop\Решения Думы\Решение Думы 2019\"/>
    </mc:Choice>
  </mc:AlternateContent>
  <bookViews>
    <workbookView xWindow="0" yWindow="15" windowWidth="15255" windowHeight="8250"/>
  </bookViews>
  <sheets>
    <sheet name="2019" sheetId="1" r:id="rId1"/>
  </sheets>
  <definedNames>
    <definedName name="_xlnm._FilterDatabase" localSheetId="0" hidden="1">'2019'!$A$3:$H$154</definedName>
    <definedName name="_xlnm.Print_Titles" localSheetId="0">'2019'!$3:$5</definedName>
    <definedName name="_xlnm.Print_Area" localSheetId="0">'2019'!$A$1:$H$154</definedName>
  </definedNames>
  <calcPr calcId="152511"/>
</workbook>
</file>

<file path=xl/calcChain.xml><?xml version="1.0" encoding="utf-8"?>
<calcChain xmlns="http://schemas.openxmlformats.org/spreadsheetml/2006/main">
  <c r="H36" i="1" l="1"/>
  <c r="G36" i="1"/>
  <c r="G59" i="1" l="1"/>
  <c r="G61" i="1"/>
  <c r="G48" i="1"/>
  <c r="G13" i="1"/>
  <c r="G40" i="1" l="1"/>
  <c r="G39" i="1" s="1"/>
  <c r="G38" i="1" s="1"/>
  <c r="G35" i="1" s="1"/>
  <c r="G34" i="1" s="1"/>
  <c r="G33" i="1" s="1"/>
  <c r="H16" i="1"/>
  <c r="H115" i="1"/>
  <c r="H114" i="1" s="1"/>
  <c r="G142" i="1"/>
  <c r="G141" i="1" s="1"/>
  <c r="H106" i="1"/>
  <c r="H105" i="1" s="1"/>
  <c r="H82" i="1"/>
  <c r="H81" i="1" s="1"/>
  <c r="H118" i="1"/>
  <c r="H117" i="1" s="1"/>
  <c r="H18" i="1"/>
  <c r="H152" i="1"/>
  <c r="H151" i="1" s="1"/>
  <c r="H150" i="1" s="1"/>
  <c r="H149" i="1" s="1"/>
  <c r="H148" i="1" s="1"/>
  <c r="G124" i="1"/>
  <c r="G123" i="1" s="1"/>
  <c r="H76" i="1"/>
  <c r="H75" i="1" s="1"/>
  <c r="H109" i="1"/>
  <c r="H108" i="1" s="1"/>
  <c r="G25" i="1"/>
  <c r="G24" i="1" s="1"/>
  <c r="G121" i="1"/>
  <c r="G120" i="1" s="1"/>
  <c r="H94" i="1"/>
  <c r="H93" i="1" s="1"/>
  <c r="H88" i="1"/>
  <c r="H87" i="1" s="1"/>
  <c r="H73" i="1"/>
  <c r="H72" i="1" s="1"/>
  <c r="G79" i="1"/>
  <c r="G78" i="1" s="1"/>
  <c r="H136" i="1"/>
  <c r="H135" i="1" s="1"/>
  <c r="G47" i="1"/>
  <c r="G46" i="1" s="1"/>
  <c r="G45" i="1" s="1"/>
  <c r="G67" i="1"/>
  <c r="G66" i="1" s="1"/>
  <c r="G88" i="1"/>
  <c r="G87" i="1" s="1"/>
  <c r="G115" i="1"/>
  <c r="G114" i="1" s="1"/>
  <c r="G18" i="1" l="1"/>
  <c r="H91" i="1"/>
  <c r="H90" i="1" s="1"/>
  <c r="G152" i="1"/>
  <c r="G151" i="1" s="1"/>
  <c r="G150" i="1" s="1"/>
  <c r="G149" i="1" s="1"/>
  <c r="G148" i="1" s="1"/>
  <c r="G106" i="1"/>
  <c r="G105" i="1" s="1"/>
  <c r="H25" i="1"/>
  <c r="H24" i="1" s="1"/>
  <c r="H67" i="1"/>
  <c r="H66" i="1" s="1"/>
  <c r="G31" i="1"/>
  <c r="G30" i="1" s="1"/>
  <c r="G139" i="1"/>
  <c r="G138" i="1" s="1"/>
  <c r="H21" i="1"/>
  <c r="H20" i="1" s="1"/>
  <c r="H103" i="1"/>
  <c r="H102" i="1" s="1"/>
  <c r="H60" i="1"/>
  <c r="H15" i="1"/>
  <c r="G51" i="1"/>
  <c r="G50" i="1" s="1"/>
  <c r="G49" i="1" s="1"/>
  <c r="G44" i="1" s="1"/>
  <c r="G43" i="1" s="1"/>
  <c r="H14" i="1" l="1"/>
  <c r="G60" i="1"/>
  <c r="G28" i="1" l="1"/>
  <c r="G27" i="1" s="1"/>
  <c r="G23" i="1" s="1"/>
  <c r="G12" i="1"/>
  <c r="G11" i="1" s="1"/>
  <c r="G10" i="1" s="1"/>
  <c r="G70" i="1"/>
  <c r="G69" i="1" s="1"/>
  <c r="G133" i="1"/>
  <c r="G132" i="1" s="1"/>
  <c r="G118" i="1"/>
  <c r="G117" i="1" s="1"/>
  <c r="H133" i="1"/>
  <c r="H132" i="1" s="1"/>
  <c r="G82" i="1"/>
  <c r="G81" i="1" s="1"/>
  <c r="H112" i="1"/>
  <c r="H111" i="1" s="1"/>
  <c r="H58" i="1"/>
  <c r="H57" i="1" s="1"/>
  <c r="H56" i="1" s="1"/>
  <c r="H55" i="1" s="1"/>
  <c r="H54" i="1" s="1"/>
  <c r="G76" i="1"/>
  <c r="G75" i="1" s="1"/>
  <c r="H12" i="1"/>
  <c r="H11" i="1" s="1"/>
  <c r="H10" i="1" s="1"/>
  <c r="G103" i="1"/>
  <c r="G102" i="1" s="1"/>
  <c r="H130" i="1"/>
  <c r="H129" i="1" s="1"/>
  <c r="H51" i="1"/>
  <c r="H50" i="1" s="1"/>
  <c r="H49" i="1" s="1"/>
  <c r="G145" i="1" l="1"/>
  <c r="G144" i="1" s="1"/>
  <c r="H121" i="1"/>
  <c r="H120" i="1" s="1"/>
  <c r="G109" i="1"/>
  <c r="G108" i="1" s="1"/>
  <c r="G16" i="1"/>
  <c r="G15" i="1" s="1"/>
  <c r="H100" i="1"/>
  <c r="H99" i="1" s="1"/>
  <c r="G73" i="1"/>
  <c r="G72" i="1" s="1"/>
  <c r="H127" i="1"/>
  <c r="H126" i="1" s="1"/>
  <c r="H85" i="1"/>
  <c r="H84" i="1" s="1"/>
  <c r="G127" i="1" l="1"/>
  <c r="G126" i="1" s="1"/>
  <c r="G112" i="1"/>
  <c r="G111" i="1" s="1"/>
  <c r="H70" i="1"/>
  <c r="H69" i="1" s="1"/>
  <c r="G21" i="1"/>
  <c r="G20" i="1" s="1"/>
  <c r="G14" i="1" s="1"/>
  <c r="G9" i="1" s="1"/>
  <c r="G8" i="1" s="1"/>
  <c r="G97" i="1"/>
  <c r="G96" i="1" s="1"/>
  <c r="H79" i="1"/>
  <c r="H78" i="1" s="1"/>
  <c r="H145" i="1" l="1"/>
  <c r="H144" i="1" s="1"/>
  <c r="G100" i="1"/>
  <c r="G99" i="1" s="1"/>
  <c r="G85" i="1" l="1"/>
  <c r="G84" i="1" s="1"/>
  <c r="G58" i="1" l="1"/>
  <c r="G57" i="1" s="1"/>
  <c r="G56" i="1" s="1"/>
  <c r="G55" i="1" s="1"/>
  <c r="G54" i="1" s="1"/>
  <c r="H40" i="1"/>
  <c r="H39" i="1" s="1"/>
  <c r="H38" i="1" s="1"/>
  <c r="H35" i="1" s="1"/>
  <c r="H34" i="1" s="1"/>
  <c r="H33" i="1" s="1"/>
  <c r="H31" i="1"/>
  <c r="H30" i="1" s="1"/>
  <c r="H47" i="1"/>
  <c r="H46" i="1" s="1"/>
  <c r="H45" i="1" s="1"/>
  <c r="H44" i="1" s="1"/>
  <c r="H43" i="1" s="1"/>
  <c r="G91" i="1"/>
  <c r="G90" i="1" s="1"/>
  <c r="G130" i="1"/>
  <c r="G129" i="1" s="1"/>
  <c r="H124" i="1"/>
  <c r="H123" i="1" s="1"/>
  <c r="H139" i="1"/>
  <c r="H138" i="1" s="1"/>
  <c r="G136" i="1"/>
  <c r="G135" i="1" s="1"/>
  <c r="H142" i="1"/>
  <c r="H141" i="1" s="1"/>
  <c r="G94" i="1" l="1"/>
  <c r="G93" i="1" s="1"/>
  <c r="G65" i="1" s="1"/>
  <c r="G64" i="1" s="1"/>
  <c r="G63" i="1" s="1"/>
  <c r="G6" i="1" s="1"/>
  <c r="H97" i="1"/>
  <c r="H96" i="1" s="1"/>
  <c r="H65" i="1" s="1"/>
  <c r="H64" i="1" s="1"/>
  <c r="H63" i="1" s="1"/>
  <c r="H28" i="1"/>
  <c r="H27" i="1" s="1"/>
  <c r="H23" i="1" s="1"/>
  <c r="H9" i="1" s="1"/>
  <c r="H8" i="1" s="1"/>
  <c r="H6" i="1" l="1"/>
</calcChain>
</file>

<file path=xl/sharedStrings.xml><?xml version="1.0" encoding="utf-8"?>
<sst xmlns="http://schemas.openxmlformats.org/spreadsheetml/2006/main" count="798" uniqueCount="141">
  <si>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</si>
  <si>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</si>
  <si>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</si>
  <si>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</si>
  <si>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</si>
  <si>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</si>
  <si>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</si>
  <si>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</si>
  <si>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</si>
  <si>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</si>
  <si>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06</t>
  </si>
  <si>
    <t>01</t>
  </si>
  <si>
    <t>Субсидии автономным учреждениям</t>
  </si>
  <si>
    <t>04</t>
  </si>
  <si>
    <t>200</t>
  </si>
  <si>
    <t>Другие вопросы в области социальной политики</t>
  </si>
  <si>
    <t>10</t>
  </si>
  <si>
    <t>610</t>
  </si>
  <si>
    <t>620</t>
  </si>
  <si>
    <t>Иные закупки товаров, работ и услуг для обеспечения государственных (муниципальных) нужд</t>
  </si>
  <si>
    <t>240</t>
  </si>
  <si>
    <t>Всего</t>
  </si>
  <si>
    <t>Другие общегосударственные вопросы</t>
  </si>
  <si>
    <t>13</t>
  </si>
  <si>
    <t>Иные бюджетные ассигнования</t>
  </si>
  <si>
    <t>800</t>
  </si>
  <si>
    <t>Уплата налогов, сборов и иных платежей</t>
  </si>
  <si>
    <t>850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</si>
  <si>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</si>
  <si>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</si>
  <si>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</si>
  <si>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</si>
  <si>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220 00 00000</t>
  </si>
  <si>
    <t>Финансовое обеспечение деятельности бюджетных и автономных учреждений</t>
  </si>
  <si>
    <t>03</t>
  </si>
  <si>
    <t>Социальное обеспечение и иные выплаты населению</t>
  </si>
  <si>
    <t>300</t>
  </si>
  <si>
    <t>Социальное обеспечение населения</t>
  </si>
  <si>
    <t>Социальные выплаты гражданам, кроме публичных
нормативных социальных выплат</t>
  </si>
  <si>
    <t>050 00 00000</t>
  </si>
  <si>
    <t>050 00 04000</t>
  </si>
  <si>
    <t>Закупка товаров, работ и услуг для обеспечения государственных (муниципальных) нужд</t>
  </si>
  <si>
    <t>Мероприятия в области социальной политики</t>
  </si>
  <si>
    <t>050 00 04370</t>
  </si>
  <si>
    <t>921</t>
  </si>
  <si>
    <t>110 00 02000</t>
  </si>
  <si>
    <t>Учреждения, обеспечивающие предоставление государственных и муниципальных услуг</t>
  </si>
  <si>
    <t>110 00 02470</t>
  </si>
  <si>
    <t>Мероприятия в учреждениях, обеспечивающих предоставление государственных и муниципальных услуг</t>
  </si>
  <si>
    <t>110 00 04470</t>
  </si>
  <si>
    <t>Связь и информатика</t>
  </si>
  <si>
    <t>Учреждения, осуществляющие деятельность в сфере связи и информатики</t>
  </si>
  <si>
    <t>110 00 02480</t>
  </si>
  <si>
    <t>Пенсионное обеспечение</t>
  </si>
  <si>
    <t>Доплаты к пенсиям, дополнительное пенсионное обеспечение</t>
  </si>
  <si>
    <t>Выплаты отдельным категориям граждан</t>
  </si>
  <si>
    <t>050 00 09000</t>
  </si>
  <si>
    <t>Ежемесячные  денежные выплаты на питание детям-инвалидам</t>
  </si>
  <si>
    <t>050 00 09010</t>
  </si>
  <si>
    <t>Публичные нормативные социальные выплаты гражданам</t>
  </si>
  <si>
    <t>310</t>
  </si>
  <si>
    <t>Ежемесячные денежные выплаты спортсменам высокого класса, тренерам, подготовившим спортсменов высокого класса, бывшим работникам физкультурно-спортивных организаций</t>
  </si>
  <si>
    <t>050 00 09020</t>
  </si>
  <si>
    <t>Компенсационные денежные выплаты части родительской платы за присмотр и уход за детьми в муниципальных образовательных учреждениях городского округа Тольятти</t>
  </si>
  <si>
    <t>050 00 09030</t>
  </si>
  <si>
    <t>050 00 09050</t>
  </si>
  <si>
    <t>Единовременная денежная выплата ко дню воинской славы России - Дню Победы советского народа  в Великой Отечественной войне 1941-1945 годов (9 мая)</t>
  </si>
  <si>
    <t>050 00 09060</t>
  </si>
  <si>
    <t>Единовременная денежная выплата ко Дню памяти жертв политических репрессий (30 октября)</t>
  </si>
  <si>
    <t>050 00 09070</t>
  </si>
  <si>
    <t>Единовременная денежная выплата к памятной дате России -  Дню Героев Отечества (9 декабря)</t>
  </si>
  <si>
    <t>050 00 09080</t>
  </si>
  <si>
    <t>Денежные выплаты на оплату социальных услуг, предоставляемых на условиях оплаты отдельным категориям граждан</t>
  </si>
  <si>
    <t>050 00 09100</t>
  </si>
  <si>
    <t xml:space="preserve">Ежемесячные денежные выплаты Почетным гражданам городского округа Тольятти </t>
  </si>
  <si>
    <t>050 00 09110</t>
  </si>
  <si>
    <t>Ежемесячные денежные выплаты в случае смерти (гибели) Почетных граждан городского округа Тольятти, пережившим их супругам и родителям, проживающим совместно с Почетным гражданином городского округа на день  его смерти</t>
  </si>
  <si>
    <t>050 00 09120</t>
  </si>
  <si>
    <t xml:space="preserve">Единовременные денежные  выплаты на оплату оздоровительных услуг Почетным гражданам городского округа Тольятти </t>
  </si>
  <si>
    <t>050 00 09130</t>
  </si>
  <si>
    <t>Единовременные компенсационные выплаты Почетным гражданам городского округа Тольятти на оплату платных медицинских услуг, оказываемых медицинскими учреждениями, участвующими в реализации программы государственных гарантий бесплатного оказания гражданам медицинской помощи и территориальной программы  государственных гарантий бесплатного оказания гражданам медицинской помощи, на иных условиях, чем предусмотрено указанными программами</t>
  </si>
  <si>
    <t>050 00 09140</t>
  </si>
  <si>
    <t xml:space="preserve">Компенсационные  выплаты  родственникам  умершего (погибшего) Почетного гражданина городского округа Тольятти  в случае осуществления ими изготовления и установки надгробного памятника  на могиле умершего (погибшего) Почетного гражданина городского округа Тольятти </t>
  </si>
  <si>
    <t>050 00 09150</t>
  </si>
  <si>
    <t xml:space="preserve">Ежемесячные пособия на содержание детей депутата, выборного должностного лица  органа местного самоуправления, муниципального служащего органа местного самоуправления городского округа Тольятти в случае его естественной смерти </t>
  </si>
  <si>
    <t>050 00 09170</t>
  </si>
  <si>
    <t xml:space="preserve">Выплата рентных платежей по договорам пожизненной ренты </t>
  </si>
  <si>
    <t>050 00 09190</t>
  </si>
  <si>
    <t>050 00 09220</t>
  </si>
  <si>
    <t>Единовременные денежные выплаты гражданам, находящимся в трудных жизненных ситуациях и чрезвычайных обстоятельствах</t>
  </si>
  <si>
    <t>050 00 09230</t>
  </si>
  <si>
    <t>Компенсационные выплаты  родственникам умершего (погибшего) Почетного гражданина городского округа Тольятти в случае осуществления ими погребения умершего (погибшего) Почетного гражданина городского округа Тольятти за счет собственных средств</t>
  </si>
  <si>
    <t>050 00 09240</t>
  </si>
  <si>
    <t>Ежемесячные денежные выплаты гражданам, являющимся родителями (законными представителями) ВИЧ-инфицированных - несовершеннолетних, рожденных от ВИЧ-инфицированных матерей</t>
  </si>
  <si>
    <t>050 00 09250</t>
  </si>
  <si>
    <t>Ежемесячные денежные выплаты гражданам, признанным инвалидами по причине – инвалидность с детства вследствие ранения (контузии, увечья),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Кавказа, отнесенных к зоне вооруженного конфликта</t>
  </si>
  <si>
    <t>050 00 09270</t>
  </si>
  <si>
    <t>Ежемесячные денежные выплаты гражданам, являющимся матерями погибших (умерших, пропавших без вести) двух и более военнослужащих, проходивших военную службу по призыву (по контракту), сотрудников органов внутренних дел, Государственной противопожарной службы, уголовно – исполнительной системы, в связи с выполнением задач в условиях вооруженного конфликта немеждународного характера в Чеченской Республике на непосредственно прилегающих к ней территориям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</si>
  <si>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>050 00 09290</t>
  </si>
  <si>
    <t>Ежемесячные денежные выплаты на ребёнка одному из родителей, обучающемуся по очной форме обучения</t>
  </si>
  <si>
    <t>050 00 09310</t>
  </si>
  <si>
    <t>Ежемесячные денежные выплаты на приобретение льготных электронных проездных билетов</t>
  </si>
  <si>
    <t>050 00 09320</t>
  </si>
  <si>
    <t>Ежемесячные денежные выплаты к пенсии отдельным категориям граждан</t>
  </si>
  <si>
    <t>050 00 09330</t>
  </si>
  <si>
    <t>Дополнительные меры социальной поддержки для отдельных категорий граждан, проживающих в домах, лишённых статуса системы социального обслуживания населения, на оплату жилого помещения и коммунальных услуг</t>
  </si>
  <si>
    <t xml:space="preserve">300 </t>
  </si>
  <si>
    <t>050 00 09180</t>
  </si>
  <si>
    <t>Сумма (тыс.руб.)</t>
  </si>
  <si>
    <t>Единовременная денежная выплата  к памятной дате России -  Дню участников ликвидации последствий радиационных аварий и катастроф и памяти жертв этих аварий и катастроф (26 апреля)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</si>
  <si>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</si>
  <si>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Муниципальная программа «Развитие органов местного самоуправления городского округа Тольятти на 2017-2022 годы»</t>
  </si>
  <si>
    <t xml:space="preserve">В том числе средства выше-стоящих бюджетов </t>
  </si>
  <si>
    <t>Департамент  информационных технологий и связи администрации городского округа Тольятти</t>
  </si>
  <si>
    <t>Выплаты именных  премий  главы городского округа Тольятти лицам с ограниченными возможностями здоровья и добровольцам из числа жителей городского округа</t>
  </si>
  <si>
    <t>220 00 08000</t>
  </si>
  <si>
    <t>220 00 08010</t>
  </si>
  <si>
    <t>Муниципальная программа «Развитие информационно-телекоммуникационной инфраструктуры городского округа Тольятти на 2017-2021 годы»</t>
  </si>
  <si>
    <t>Субвенции</t>
  </si>
  <si>
    <t>220 00 75000</t>
  </si>
  <si>
    <t>Организация деятельности в сфере охраны окружающей среды</t>
  </si>
  <si>
    <t>Меры по осуществлению деятельности по опеке и попечительству в отношении совершеннолетних граждан</t>
  </si>
  <si>
    <t>Организация деятельности в сфере охраны труда</t>
  </si>
  <si>
    <t>220 00 75200</t>
  </si>
  <si>
    <t>110 00 75000</t>
  </si>
  <si>
    <t>110 00 75120</t>
  </si>
  <si>
    <t>Осуществление деятельности по опеке и попечительству над несовершеннолетними лицами и социальной поддержке семьи, материнства и детства</t>
  </si>
  <si>
    <t>110 00 75180</t>
  </si>
  <si>
    <t>110 00 75190</t>
  </si>
  <si>
    <t>Обеспечение долевого софинансирования расходов</t>
  </si>
  <si>
    <t>Cоздание, организация деятельности и развитие многофункционального центра предоставления государственных и муниципальных услуг</t>
  </si>
  <si>
    <t>050 00 09400</t>
  </si>
  <si>
    <t>Ежемесячные денежные выплаты на проезд для отдельных категорий граждан из числа инвалидов</t>
  </si>
  <si>
    <t>110 00 S3420</t>
  </si>
  <si>
    <t>110 00 S3000</t>
  </si>
  <si>
    <t>Обеспечение предоставления гарантий в области пенсионного обеспечения в виде ежемесячной доплаты к страховой пенсии лицам, замещавшим должности депутатов, выборным должностным лицам местного самоуправления, осуществляющим свои полномочия на постоянной основе в органах местного самоуправления городского округа Тольятти, и пенсии за выслугу лет лицам, замещавшим должности муниципальной службы в органах местного самоуправления городского округа Тольятти, в том числе комиссионное вознаграждение по операциям с кредитными организациями</t>
  </si>
  <si>
    <t>Социальные выплаты ветеранам Великой Отечественной войны 1941-1945 годов, вдовам инвалидов и участников Великой Отечественной войны 1941-1945 годов,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войны, на  проведение мероприятий, направленных на улучшение условий их проживания</t>
  </si>
  <si>
    <t>050 00 S3230</t>
  </si>
  <si>
    <t>110 00 04480</t>
  </si>
  <si>
    <t>Мероприятия в учреждениях, осуществляющих деятельность в сфере связи и информатики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</si>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</sst>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р_._-;\-* #,##0_р_._-;_-* &quot;-&quot;_р_._-;_-@_-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3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 wrapText="1"/>
    </xf>
    <xf numFmtId="3" fontId="2" fillId="0" borderId="1" xfId="3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11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11" fontId="2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49" fontId="2" fillId="0" borderId="1" xfId="1" applyNumberFormat="1" applyFont="1" applyFill="1" applyBorder="1" applyAlignment="1">
      <alignment horizontal="center" wrapText="1"/>
    </xf>
    <xf numFmtId="11" fontId="7" fillId="0" borderId="1" xfId="0" applyNumberFormat="1" applyFont="1" applyFill="1" applyBorder="1" applyAlignment="1">
      <alignment wrapText="1"/>
    </xf>
    <xf numFmtId="49" fontId="2" fillId="0" borderId="1" xfId="3" applyNumberFormat="1" applyFont="1" applyFill="1" applyBorder="1" applyAlignment="1">
      <alignment horizontal="center"/>
    </xf>
    <xf numFmtId="11" fontId="2" fillId="0" borderId="1" xfId="3" applyNumberFormat="1" applyFont="1" applyFill="1" applyBorder="1" applyAlignment="1">
      <alignment horizontal="left" wrapText="1"/>
    </xf>
    <xf numFmtId="3" fontId="2" fillId="0" borderId="1" xfId="3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/>
    </xf>
    <xf numFmtId="0" fontId="8" fillId="0" borderId="0" xfId="0" applyFont="1" applyFill="1"/>
    <xf numFmtId="49" fontId="3" fillId="0" borderId="1" xfId="0" applyNumberFormat="1" applyFont="1" applyFill="1" applyBorder="1" applyAlignment="1">
      <alignment horizontal="center"/>
    </xf>
    <xf numFmtId="11" fontId="3" fillId="0" borderId="1" xfId="0" applyNumberFormat="1" applyFont="1" applyFill="1" applyBorder="1" applyAlignment="1">
      <alignment wrapText="1"/>
    </xf>
    <xf numFmtId="0" fontId="0" fillId="2" borderId="0" xfId="0" applyFont="1" applyFill="1"/>
    <xf numFmtId="49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1" fontId="2" fillId="2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4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3" xfId="2"/>
    <cellStyle name="Обычный 8" xfId="3"/>
    <cellStyle name="Процентный" xfId="4" builtinId="5"/>
    <cellStyle name="Финансовый [0]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4"/>
  <sheetViews>
    <sheetView showZeros="0" tabSelected="1" view="pageBreakPreview" zoomScale="85" zoomScaleNormal="80" zoomScaleSheetLayoutView="85" workbookViewId="0">
      <selection activeCell="M4" sqref="M4"/>
    </sheetView>
  </sheetViews>
  <sheetFormatPr defaultRowHeight="16.5" x14ac:dyDescent="0.2"/>
  <cols>
    <col min="1" max="1" width="67.7109375" style="2" customWidth="1"/>
    <col min="2" max="2" width="6" style="3" customWidth="1"/>
    <col min="3" max="4" width="5.85546875" style="4" customWidth="1"/>
    <col min="5" max="5" width="15.28515625" style="3" customWidth="1"/>
    <col min="6" max="6" width="5.28515625" style="4" customWidth="1"/>
    <col min="7" max="7" width="17.42578125" style="1" customWidth="1"/>
    <col min="8" max="8" width="17.85546875" style="1" customWidth="1"/>
    <col min="9" max="9" width="9.28515625" style="1" bestFit="1" customWidth="1"/>
    <col min="10" max="16384" width="9.140625" style="1"/>
  </cols>
  <sheetData>
    <row r="1" spans="1:8" ht="35.25" customHeight="1" x14ac:dyDescent="0.2">
      <c r="A1" s="35"/>
      <c r="B1" s="35"/>
      <c r="C1" s="35"/>
      <c r="D1" s="35"/>
      <c r="E1" s="35"/>
      <c r="F1" s="35"/>
    </row>
    <row r="2" spans="1:8" ht="96" customHeight="1" x14ac:dyDescent="0.2">
      <c r="A2" s="34" t="s">
        <v>140</v>
      </c>
      <c r="B2" s="34"/>
      <c r="C2" s="34"/>
      <c r="D2" s="34"/>
      <c r="E2" s="34"/>
      <c r="F2" s="34"/>
      <c r="G2" s="34"/>
      <c r="H2" s="34"/>
    </row>
    <row r="3" spans="1:8" ht="41.25" customHeight="1" x14ac:dyDescent="0.2">
      <c r="A3" s="37" t="s">
        <v>0</v>
      </c>
      <c r="B3" s="38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6" t="s">
        <v>108</v>
      </c>
      <c r="H3" s="36"/>
    </row>
    <row r="4" spans="1:8" ht="56.25" customHeight="1" x14ac:dyDescent="0.2">
      <c r="A4" s="37"/>
      <c r="B4" s="38"/>
      <c r="C4" s="33"/>
      <c r="D4" s="33"/>
      <c r="E4" s="33"/>
      <c r="F4" s="33"/>
      <c r="G4" s="36" t="s">
        <v>21</v>
      </c>
      <c r="H4" s="36" t="s">
        <v>112</v>
      </c>
    </row>
    <row r="5" spans="1:8" ht="33" customHeight="1" x14ac:dyDescent="0.2">
      <c r="A5" s="37"/>
      <c r="B5" s="38"/>
      <c r="C5" s="33"/>
      <c r="D5" s="33"/>
      <c r="E5" s="33"/>
      <c r="F5" s="33"/>
      <c r="G5" s="36"/>
      <c r="H5" s="36"/>
    </row>
    <row r="6" spans="1:8" ht="33" x14ac:dyDescent="0.25">
      <c r="A6" s="27" t="s">
        <v>113</v>
      </c>
      <c r="B6" s="26" t="s">
        <v>44</v>
      </c>
      <c r="C6" s="26"/>
      <c r="D6" s="26"/>
      <c r="E6" s="26"/>
      <c r="F6" s="26"/>
      <c r="G6" s="24">
        <f>G8+G43+G54+G63+G148</f>
        <v>294299</v>
      </c>
      <c r="H6" s="24">
        <f>H8+H43+H54+H63+H148</f>
        <v>233</v>
      </c>
    </row>
    <row r="7" spans="1:8" s="25" customFormat="1" x14ac:dyDescent="0.25">
      <c r="A7" s="27"/>
      <c r="B7" s="26"/>
      <c r="C7" s="26"/>
      <c r="D7" s="26"/>
      <c r="E7" s="26"/>
      <c r="F7" s="26"/>
      <c r="G7" s="24"/>
      <c r="H7" s="24"/>
    </row>
    <row r="8" spans="1:8" ht="18.75" x14ac:dyDescent="0.3">
      <c r="A8" s="20" t="s">
        <v>22</v>
      </c>
      <c r="B8" s="14" t="s">
        <v>44</v>
      </c>
      <c r="C8" s="14" t="s">
        <v>11</v>
      </c>
      <c r="D8" s="14" t="s">
        <v>23</v>
      </c>
      <c r="E8" s="14"/>
      <c r="F8" s="14"/>
      <c r="G8" s="7">
        <f>G9+G33</f>
        <v>190683</v>
      </c>
      <c r="H8" s="7">
        <f>H9+H33</f>
        <v>233</v>
      </c>
    </row>
    <row r="9" spans="1:8" ht="49.5" x14ac:dyDescent="0.25">
      <c r="A9" s="12" t="s">
        <v>117</v>
      </c>
      <c r="B9" s="13" t="s">
        <v>44</v>
      </c>
      <c r="C9" s="13" t="s">
        <v>11</v>
      </c>
      <c r="D9" s="13" t="s">
        <v>23</v>
      </c>
      <c r="E9" s="13" t="s">
        <v>28</v>
      </c>
      <c r="F9" s="13"/>
      <c r="G9" s="5">
        <f t="shared" ref="G9:H9" si="0">G10+G14+G23+G38</f>
        <v>190668</v>
      </c>
      <c r="H9" s="5">
        <f t="shared" si="0"/>
        <v>218</v>
      </c>
    </row>
    <row r="10" spans="1:8" ht="33" x14ac:dyDescent="0.25">
      <c r="A10" s="12" t="s">
        <v>33</v>
      </c>
      <c r="B10" s="13" t="s">
        <v>44</v>
      </c>
      <c r="C10" s="13" t="s">
        <v>11</v>
      </c>
      <c r="D10" s="13" t="s">
        <v>23</v>
      </c>
      <c r="E10" s="13" t="s">
        <v>45</v>
      </c>
      <c r="F10" s="13"/>
      <c r="G10" s="6">
        <f t="shared" ref="G10:H12" si="1">G11</f>
        <v>154604</v>
      </c>
      <c r="H10" s="6">
        <f t="shared" si="1"/>
        <v>0</v>
      </c>
    </row>
    <row r="11" spans="1:8" ht="33" x14ac:dyDescent="0.25">
      <c r="A11" s="17" t="s">
        <v>46</v>
      </c>
      <c r="B11" s="13" t="s">
        <v>44</v>
      </c>
      <c r="C11" s="13" t="s">
        <v>11</v>
      </c>
      <c r="D11" s="13" t="s">
        <v>23</v>
      </c>
      <c r="E11" s="13" t="s">
        <v>47</v>
      </c>
      <c r="F11" s="13"/>
      <c r="G11" s="6">
        <f t="shared" si="1"/>
        <v>154604</v>
      </c>
      <c r="H11" s="6">
        <f t="shared" si="1"/>
        <v>0</v>
      </c>
    </row>
    <row r="12" spans="1:8" ht="33" x14ac:dyDescent="0.25">
      <c r="A12" s="17" t="s">
        <v>6</v>
      </c>
      <c r="B12" s="13" t="s">
        <v>44</v>
      </c>
      <c r="C12" s="13" t="s">
        <v>11</v>
      </c>
      <c r="D12" s="13" t="s">
        <v>23</v>
      </c>
      <c r="E12" s="13" t="s">
        <v>47</v>
      </c>
      <c r="F12" s="13" t="s">
        <v>7</v>
      </c>
      <c r="G12" s="6">
        <f t="shared" si="1"/>
        <v>154604</v>
      </c>
      <c r="H12" s="6">
        <f t="shared" si="1"/>
        <v>0</v>
      </c>
    </row>
    <row r="13" spans="1:8" x14ac:dyDescent="0.25">
      <c r="A13" s="17" t="s">
        <v>12</v>
      </c>
      <c r="B13" s="13" t="s">
        <v>44</v>
      </c>
      <c r="C13" s="13" t="s">
        <v>11</v>
      </c>
      <c r="D13" s="13" t="s">
        <v>23</v>
      </c>
      <c r="E13" s="13" t="s">
        <v>47</v>
      </c>
      <c r="F13" s="11" t="s">
        <v>18</v>
      </c>
      <c r="G13" s="5">
        <f>149427+5177</f>
        <v>154604</v>
      </c>
      <c r="H13" s="5"/>
    </row>
    <row r="14" spans="1:8" x14ac:dyDescent="0.25">
      <c r="A14" s="17" t="s">
        <v>9</v>
      </c>
      <c r="B14" s="13" t="s">
        <v>44</v>
      </c>
      <c r="C14" s="13" t="s">
        <v>11</v>
      </c>
      <c r="D14" s="13" t="s">
        <v>23</v>
      </c>
      <c r="E14" s="13" t="s">
        <v>29</v>
      </c>
      <c r="F14" s="13"/>
      <c r="G14" s="6">
        <f t="shared" ref="G14:H14" si="2">G15+G20</f>
        <v>35846</v>
      </c>
      <c r="H14" s="6">
        <f t="shared" si="2"/>
        <v>0</v>
      </c>
    </row>
    <row r="15" spans="1:8" ht="33" x14ac:dyDescent="0.25">
      <c r="A15" s="17" t="s">
        <v>30</v>
      </c>
      <c r="B15" s="13" t="s">
        <v>44</v>
      </c>
      <c r="C15" s="13" t="s">
        <v>11</v>
      </c>
      <c r="D15" s="13" t="s">
        <v>23</v>
      </c>
      <c r="E15" s="13" t="s">
        <v>31</v>
      </c>
      <c r="F15" s="13"/>
      <c r="G15" s="6">
        <f t="shared" ref="G15:H15" si="3">G16+G18</f>
        <v>35501</v>
      </c>
      <c r="H15" s="6">
        <f t="shared" si="3"/>
        <v>0</v>
      </c>
    </row>
    <row r="16" spans="1:8" ht="33" x14ac:dyDescent="0.25">
      <c r="A16" s="10" t="s">
        <v>41</v>
      </c>
      <c r="B16" s="13" t="s">
        <v>44</v>
      </c>
      <c r="C16" s="13" t="s">
        <v>11</v>
      </c>
      <c r="D16" s="13" t="s">
        <v>23</v>
      </c>
      <c r="E16" s="13" t="s">
        <v>31</v>
      </c>
      <c r="F16" s="13" t="s">
        <v>14</v>
      </c>
      <c r="G16" s="6">
        <f t="shared" ref="G16:H16" si="4">G17</f>
        <v>35501</v>
      </c>
      <c r="H16" s="6">
        <f t="shared" si="4"/>
        <v>0</v>
      </c>
    </row>
    <row r="17" spans="1:8" ht="33" x14ac:dyDescent="0.25">
      <c r="A17" s="16" t="s">
        <v>19</v>
      </c>
      <c r="B17" s="13" t="s">
        <v>44</v>
      </c>
      <c r="C17" s="13" t="s">
        <v>11</v>
      </c>
      <c r="D17" s="13" t="s">
        <v>23</v>
      </c>
      <c r="E17" s="13" t="s">
        <v>31</v>
      </c>
      <c r="F17" s="11" t="s">
        <v>20</v>
      </c>
      <c r="G17" s="5">
        <v>35501</v>
      </c>
      <c r="H17" s="5"/>
    </row>
    <row r="18" spans="1:8" s="28" customFormat="1" hidden="1" x14ac:dyDescent="0.25">
      <c r="A18" s="31" t="s">
        <v>24</v>
      </c>
      <c r="B18" s="32" t="s">
        <v>44</v>
      </c>
      <c r="C18" s="32" t="s">
        <v>11</v>
      </c>
      <c r="D18" s="32" t="s">
        <v>23</v>
      </c>
      <c r="E18" s="32" t="s">
        <v>31</v>
      </c>
      <c r="F18" s="32" t="s">
        <v>25</v>
      </c>
      <c r="G18" s="6">
        <f t="shared" ref="G18:H18" si="5">G19</f>
        <v>0</v>
      </c>
      <c r="H18" s="6">
        <f t="shared" si="5"/>
        <v>0</v>
      </c>
    </row>
    <row r="19" spans="1:8" s="28" customFormat="1" hidden="1" x14ac:dyDescent="0.25">
      <c r="A19" s="31" t="s">
        <v>26</v>
      </c>
      <c r="B19" s="32" t="s">
        <v>44</v>
      </c>
      <c r="C19" s="32" t="s">
        <v>11</v>
      </c>
      <c r="D19" s="32" t="s">
        <v>23</v>
      </c>
      <c r="E19" s="32" t="s">
        <v>31</v>
      </c>
      <c r="F19" s="29" t="s">
        <v>27</v>
      </c>
      <c r="G19" s="5"/>
      <c r="H19" s="5"/>
    </row>
    <row r="20" spans="1:8" ht="33" x14ac:dyDescent="0.25">
      <c r="A20" s="17" t="s">
        <v>48</v>
      </c>
      <c r="B20" s="13" t="s">
        <v>44</v>
      </c>
      <c r="C20" s="13" t="s">
        <v>11</v>
      </c>
      <c r="D20" s="13" t="s">
        <v>23</v>
      </c>
      <c r="E20" s="13" t="s">
        <v>49</v>
      </c>
      <c r="F20" s="13"/>
      <c r="G20" s="6">
        <f t="shared" ref="G20:H21" si="6">G21</f>
        <v>345</v>
      </c>
      <c r="H20" s="6">
        <f t="shared" si="6"/>
        <v>0</v>
      </c>
    </row>
    <row r="21" spans="1:8" ht="33" x14ac:dyDescent="0.25">
      <c r="A21" s="17" t="s">
        <v>6</v>
      </c>
      <c r="B21" s="13" t="s">
        <v>44</v>
      </c>
      <c r="C21" s="13" t="s">
        <v>11</v>
      </c>
      <c r="D21" s="13" t="s">
        <v>23</v>
      </c>
      <c r="E21" s="13" t="s">
        <v>49</v>
      </c>
      <c r="F21" s="13" t="s">
        <v>7</v>
      </c>
      <c r="G21" s="6">
        <f t="shared" si="6"/>
        <v>345</v>
      </c>
      <c r="H21" s="6">
        <f t="shared" si="6"/>
        <v>0</v>
      </c>
    </row>
    <row r="22" spans="1:8" x14ac:dyDescent="0.25">
      <c r="A22" s="17" t="s">
        <v>12</v>
      </c>
      <c r="B22" s="13" t="s">
        <v>44</v>
      </c>
      <c r="C22" s="13" t="s">
        <v>11</v>
      </c>
      <c r="D22" s="13" t="s">
        <v>23</v>
      </c>
      <c r="E22" s="13" t="s">
        <v>49</v>
      </c>
      <c r="F22" s="11" t="s">
        <v>18</v>
      </c>
      <c r="G22" s="5">
        <v>345</v>
      </c>
      <c r="H22" s="5"/>
    </row>
    <row r="23" spans="1:8" x14ac:dyDescent="0.25">
      <c r="A23" s="17" t="s">
        <v>118</v>
      </c>
      <c r="B23" s="13" t="s">
        <v>44</v>
      </c>
      <c r="C23" s="13" t="s">
        <v>11</v>
      </c>
      <c r="D23" s="13" t="s">
        <v>23</v>
      </c>
      <c r="E23" s="13" t="s">
        <v>124</v>
      </c>
      <c r="F23" s="11"/>
      <c r="G23" s="5">
        <f>G24+G27+G30</f>
        <v>218</v>
      </c>
      <c r="H23" s="5">
        <f>H24+H27+H30</f>
        <v>218</v>
      </c>
    </row>
    <row r="24" spans="1:8" x14ac:dyDescent="0.25">
      <c r="A24" s="17" t="s">
        <v>120</v>
      </c>
      <c r="B24" s="13" t="s">
        <v>44</v>
      </c>
      <c r="C24" s="13" t="s">
        <v>11</v>
      </c>
      <c r="D24" s="13" t="s">
        <v>23</v>
      </c>
      <c r="E24" s="13" t="s">
        <v>125</v>
      </c>
      <c r="F24" s="11"/>
      <c r="G24" s="5">
        <f t="shared" ref="G24:H25" si="7">G25</f>
        <v>8</v>
      </c>
      <c r="H24" s="5">
        <f t="shared" si="7"/>
        <v>8</v>
      </c>
    </row>
    <row r="25" spans="1:8" ht="33" x14ac:dyDescent="0.25">
      <c r="A25" s="10" t="s">
        <v>41</v>
      </c>
      <c r="B25" s="13" t="s">
        <v>44</v>
      </c>
      <c r="C25" s="13" t="s">
        <v>11</v>
      </c>
      <c r="D25" s="13" t="s">
        <v>23</v>
      </c>
      <c r="E25" s="13" t="s">
        <v>125</v>
      </c>
      <c r="F25" s="11" t="s">
        <v>14</v>
      </c>
      <c r="G25" s="5">
        <f t="shared" si="7"/>
        <v>8</v>
      </c>
      <c r="H25" s="5">
        <f t="shared" si="7"/>
        <v>8</v>
      </c>
    </row>
    <row r="26" spans="1:8" ht="33" x14ac:dyDescent="0.25">
      <c r="A26" s="16" t="s">
        <v>19</v>
      </c>
      <c r="B26" s="13" t="s">
        <v>44</v>
      </c>
      <c r="C26" s="13" t="s">
        <v>11</v>
      </c>
      <c r="D26" s="13" t="s">
        <v>23</v>
      </c>
      <c r="E26" s="13" t="s">
        <v>125</v>
      </c>
      <c r="F26" s="11" t="s">
        <v>20</v>
      </c>
      <c r="G26" s="5">
        <v>8</v>
      </c>
      <c r="H26" s="5">
        <v>8</v>
      </c>
    </row>
    <row r="27" spans="1:8" ht="49.5" x14ac:dyDescent="0.25">
      <c r="A27" s="16" t="s">
        <v>126</v>
      </c>
      <c r="B27" s="13" t="s">
        <v>44</v>
      </c>
      <c r="C27" s="13" t="s">
        <v>11</v>
      </c>
      <c r="D27" s="13" t="s">
        <v>23</v>
      </c>
      <c r="E27" s="13" t="s">
        <v>127</v>
      </c>
      <c r="F27" s="11"/>
      <c r="G27" s="5">
        <f t="shared" ref="G27:H28" si="8">G28</f>
        <v>195</v>
      </c>
      <c r="H27" s="5">
        <f t="shared" si="8"/>
        <v>195</v>
      </c>
    </row>
    <row r="28" spans="1:8" ht="33" x14ac:dyDescent="0.25">
      <c r="A28" s="10" t="s">
        <v>41</v>
      </c>
      <c r="B28" s="13" t="s">
        <v>44</v>
      </c>
      <c r="C28" s="13" t="s">
        <v>11</v>
      </c>
      <c r="D28" s="13" t="s">
        <v>23</v>
      </c>
      <c r="E28" s="13" t="s">
        <v>127</v>
      </c>
      <c r="F28" s="11" t="s">
        <v>14</v>
      </c>
      <c r="G28" s="5">
        <f t="shared" si="8"/>
        <v>195</v>
      </c>
      <c r="H28" s="5">
        <f t="shared" si="8"/>
        <v>195</v>
      </c>
    </row>
    <row r="29" spans="1:8" ht="33" x14ac:dyDescent="0.25">
      <c r="A29" s="16" t="s">
        <v>19</v>
      </c>
      <c r="B29" s="13" t="s">
        <v>44</v>
      </c>
      <c r="C29" s="13" t="s">
        <v>11</v>
      </c>
      <c r="D29" s="13" t="s">
        <v>23</v>
      </c>
      <c r="E29" s="13" t="s">
        <v>127</v>
      </c>
      <c r="F29" s="11" t="s">
        <v>20</v>
      </c>
      <c r="G29" s="5">
        <v>195</v>
      </c>
      <c r="H29" s="5">
        <v>195</v>
      </c>
    </row>
    <row r="30" spans="1:8" ht="33" x14ac:dyDescent="0.25">
      <c r="A30" s="17" t="s">
        <v>121</v>
      </c>
      <c r="B30" s="13" t="s">
        <v>44</v>
      </c>
      <c r="C30" s="13" t="s">
        <v>11</v>
      </c>
      <c r="D30" s="13" t="s">
        <v>23</v>
      </c>
      <c r="E30" s="13" t="s">
        <v>128</v>
      </c>
      <c r="F30" s="11"/>
      <c r="G30" s="5">
        <f t="shared" ref="G30:H31" si="9">G31</f>
        <v>15</v>
      </c>
      <c r="H30" s="5">
        <f t="shared" si="9"/>
        <v>15</v>
      </c>
    </row>
    <row r="31" spans="1:8" ht="33" x14ac:dyDescent="0.25">
      <c r="A31" s="10" t="s">
        <v>41</v>
      </c>
      <c r="B31" s="13" t="s">
        <v>44</v>
      </c>
      <c r="C31" s="13" t="s">
        <v>11</v>
      </c>
      <c r="D31" s="13" t="s">
        <v>23</v>
      </c>
      <c r="E31" s="13" t="s">
        <v>128</v>
      </c>
      <c r="F31" s="11" t="s">
        <v>14</v>
      </c>
      <c r="G31" s="5">
        <f t="shared" si="9"/>
        <v>15</v>
      </c>
      <c r="H31" s="5">
        <f t="shared" si="9"/>
        <v>15</v>
      </c>
    </row>
    <row r="32" spans="1:8" ht="33" x14ac:dyDescent="0.25">
      <c r="A32" s="16" t="s">
        <v>19</v>
      </c>
      <c r="B32" s="13" t="s">
        <v>44</v>
      </c>
      <c r="C32" s="13" t="s">
        <v>11</v>
      </c>
      <c r="D32" s="13" t="s">
        <v>23</v>
      </c>
      <c r="E32" s="13" t="s">
        <v>128</v>
      </c>
      <c r="F32" s="11" t="s">
        <v>20</v>
      </c>
      <c r="G32" s="5">
        <v>15</v>
      </c>
      <c r="H32" s="5">
        <v>15</v>
      </c>
    </row>
    <row r="33" spans="1:8" ht="49.5" x14ac:dyDescent="0.25">
      <c r="A33" s="12" t="s">
        <v>111</v>
      </c>
      <c r="B33" s="13" t="s">
        <v>44</v>
      </c>
      <c r="C33" s="13" t="s">
        <v>11</v>
      </c>
      <c r="D33" s="13" t="s">
        <v>23</v>
      </c>
      <c r="E33" s="13" t="s">
        <v>32</v>
      </c>
      <c r="F33" s="11"/>
      <c r="G33" s="5">
        <f>G34</f>
        <v>15</v>
      </c>
      <c r="H33" s="5">
        <f>H34</f>
        <v>15</v>
      </c>
    </row>
    <row r="34" spans="1:8" x14ac:dyDescent="0.25">
      <c r="A34" s="10" t="s">
        <v>118</v>
      </c>
      <c r="B34" s="13" t="s">
        <v>44</v>
      </c>
      <c r="C34" s="13" t="s">
        <v>11</v>
      </c>
      <c r="D34" s="13" t="s">
        <v>23</v>
      </c>
      <c r="E34" s="13" t="s">
        <v>119</v>
      </c>
      <c r="F34" s="11"/>
      <c r="G34" s="5">
        <f>G35</f>
        <v>15</v>
      </c>
      <c r="H34" s="5">
        <f>H35</f>
        <v>15</v>
      </c>
    </row>
    <row r="35" spans="1:8" ht="18" customHeight="1" x14ac:dyDescent="0.25">
      <c r="A35" s="10" t="s">
        <v>122</v>
      </c>
      <c r="B35" s="13" t="s">
        <v>44</v>
      </c>
      <c r="C35" s="11" t="s">
        <v>11</v>
      </c>
      <c r="D35" s="11" t="s">
        <v>23</v>
      </c>
      <c r="E35" s="11" t="s">
        <v>123</v>
      </c>
      <c r="F35" s="11"/>
      <c r="G35" s="5">
        <f t="shared" ref="G35:H35" si="10">G36+G38</f>
        <v>15</v>
      </c>
      <c r="H35" s="5">
        <f t="shared" si="10"/>
        <v>15</v>
      </c>
    </row>
    <row r="36" spans="1:8" ht="33" x14ac:dyDescent="0.25">
      <c r="A36" s="10" t="s">
        <v>41</v>
      </c>
      <c r="B36" s="13" t="s">
        <v>44</v>
      </c>
      <c r="C36" s="11" t="s">
        <v>11</v>
      </c>
      <c r="D36" s="11" t="s">
        <v>23</v>
      </c>
      <c r="E36" s="11" t="s">
        <v>123</v>
      </c>
      <c r="F36" s="11" t="s">
        <v>14</v>
      </c>
      <c r="G36" s="5">
        <f t="shared" ref="G36:H36" si="11">G37</f>
        <v>15</v>
      </c>
      <c r="H36" s="5">
        <f t="shared" si="11"/>
        <v>15</v>
      </c>
    </row>
    <row r="37" spans="1:8" ht="33" x14ac:dyDescent="0.25">
      <c r="A37" s="10" t="s">
        <v>19</v>
      </c>
      <c r="B37" s="13" t="s">
        <v>44</v>
      </c>
      <c r="C37" s="11" t="s">
        <v>11</v>
      </c>
      <c r="D37" s="11" t="s">
        <v>23</v>
      </c>
      <c r="E37" s="11" t="s">
        <v>123</v>
      </c>
      <c r="F37" s="11" t="s">
        <v>20</v>
      </c>
      <c r="G37" s="5">
        <v>15</v>
      </c>
      <c r="H37" s="5">
        <v>15</v>
      </c>
    </row>
    <row r="38" spans="1:8" s="28" customFormat="1" hidden="1" x14ac:dyDescent="0.25">
      <c r="A38" s="30" t="s">
        <v>129</v>
      </c>
      <c r="B38" s="32" t="s">
        <v>44</v>
      </c>
      <c r="C38" s="32" t="s">
        <v>11</v>
      </c>
      <c r="D38" s="32" t="s">
        <v>23</v>
      </c>
      <c r="E38" s="32" t="s">
        <v>134</v>
      </c>
      <c r="F38" s="29"/>
      <c r="G38" s="5">
        <f t="shared" ref="G38:H40" si="12">G39</f>
        <v>0</v>
      </c>
      <c r="H38" s="5">
        <f t="shared" si="12"/>
        <v>0</v>
      </c>
    </row>
    <row r="39" spans="1:8" s="28" customFormat="1" ht="49.5" hidden="1" x14ac:dyDescent="0.25">
      <c r="A39" s="31" t="s">
        <v>130</v>
      </c>
      <c r="B39" s="32" t="s">
        <v>44</v>
      </c>
      <c r="C39" s="32" t="s">
        <v>11</v>
      </c>
      <c r="D39" s="32" t="s">
        <v>23</v>
      </c>
      <c r="E39" s="32" t="s">
        <v>133</v>
      </c>
      <c r="F39" s="29"/>
      <c r="G39" s="5">
        <f t="shared" si="12"/>
        <v>0</v>
      </c>
      <c r="H39" s="5">
        <f t="shared" si="12"/>
        <v>0</v>
      </c>
    </row>
    <row r="40" spans="1:8" s="28" customFormat="1" ht="33" hidden="1" x14ac:dyDescent="0.25">
      <c r="A40" s="31" t="s">
        <v>6</v>
      </c>
      <c r="B40" s="32" t="s">
        <v>44</v>
      </c>
      <c r="C40" s="32" t="s">
        <v>11</v>
      </c>
      <c r="D40" s="32" t="s">
        <v>23</v>
      </c>
      <c r="E40" s="32" t="s">
        <v>133</v>
      </c>
      <c r="F40" s="29" t="s">
        <v>7</v>
      </c>
      <c r="G40" s="5">
        <f t="shared" si="12"/>
        <v>0</v>
      </c>
      <c r="H40" s="5">
        <f t="shared" si="12"/>
        <v>0</v>
      </c>
    </row>
    <row r="41" spans="1:8" s="28" customFormat="1" hidden="1" x14ac:dyDescent="0.25">
      <c r="A41" s="31" t="s">
        <v>12</v>
      </c>
      <c r="B41" s="32" t="s">
        <v>44</v>
      </c>
      <c r="C41" s="32" t="s">
        <v>11</v>
      </c>
      <c r="D41" s="32" t="s">
        <v>23</v>
      </c>
      <c r="E41" s="32" t="s">
        <v>133</v>
      </c>
      <c r="F41" s="29" t="s">
        <v>18</v>
      </c>
      <c r="G41" s="5"/>
      <c r="H41" s="5"/>
    </row>
    <row r="42" spans="1:8" x14ac:dyDescent="0.25">
      <c r="A42" s="17"/>
      <c r="B42" s="13"/>
      <c r="C42" s="13"/>
      <c r="D42" s="13"/>
      <c r="E42" s="13"/>
      <c r="F42" s="11"/>
      <c r="G42" s="5"/>
      <c r="H42" s="5"/>
    </row>
    <row r="43" spans="1:8" ht="18.75" x14ac:dyDescent="0.3">
      <c r="A43" s="20" t="s">
        <v>50</v>
      </c>
      <c r="B43" s="14" t="s">
        <v>44</v>
      </c>
      <c r="C43" s="14" t="s">
        <v>13</v>
      </c>
      <c r="D43" s="14" t="s">
        <v>16</v>
      </c>
      <c r="E43" s="14"/>
      <c r="F43" s="14"/>
      <c r="G43" s="7">
        <f t="shared" ref="G43:H47" si="13">G44</f>
        <v>2767</v>
      </c>
      <c r="H43" s="7">
        <f t="shared" si="13"/>
        <v>0</v>
      </c>
    </row>
    <row r="44" spans="1:8" ht="49.5" x14ac:dyDescent="0.25">
      <c r="A44" s="12" t="s">
        <v>117</v>
      </c>
      <c r="B44" s="13" t="s">
        <v>44</v>
      </c>
      <c r="C44" s="13" t="s">
        <v>13</v>
      </c>
      <c r="D44" s="13" t="s">
        <v>16</v>
      </c>
      <c r="E44" s="13" t="s">
        <v>28</v>
      </c>
      <c r="F44" s="13"/>
      <c r="G44" s="6">
        <f t="shared" ref="G44:H44" si="14">G45+G49</f>
        <v>2767</v>
      </c>
      <c r="H44" s="6">
        <f t="shared" si="14"/>
        <v>0</v>
      </c>
    </row>
    <row r="45" spans="1:8" ht="33" x14ac:dyDescent="0.25">
      <c r="A45" s="12" t="s">
        <v>33</v>
      </c>
      <c r="B45" s="13" t="s">
        <v>44</v>
      </c>
      <c r="C45" s="13" t="s">
        <v>13</v>
      </c>
      <c r="D45" s="13" t="s">
        <v>16</v>
      </c>
      <c r="E45" s="13" t="s">
        <v>45</v>
      </c>
      <c r="F45" s="13"/>
      <c r="G45" s="6">
        <f t="shared" si="13"/>
        <v>2767</v>
      </c>
      <c r="H45" s="6">
        <f t="shared" si="13"/>
        <v>0</v>
      </c>
    </row>
    <row r="46" spans="1:8" ht="33" x14ac:dyDescent="0.25">
      <c r="A46" s="17" t="s">
        <v>51</v>
      </c>
      <c r="B46" s="13" t="s">
        <v>44</v>
      </c>
      <c r="C46" s="13" t="s">
        <v>13</v>
      </c>
      <c r="D46" s="13" t="s">
        <v>16</v>
      </c>
      <c r="E46" s="13" t="s">
        <v>52</v>
      </c>
      <c r="F46" s="13"/>
      <c r="G46" s="6">
        <f t="shared" si="13"/>
        <v>2767</v>
      </c>
      <c r="H46" s="6">
        <f t="shared" si="13"/>
        <v>0</v>
      </c>
    </row>
    <row r="47" spans="1:8" ht="33" x14ac:dyDescent="0.25">
      <c r="A47" s="17" t="s">
        <v>6</v>
      </c>
      <c r="B47" s="13" t="s">
        <v>44</v>
      </c>
      <c r="C47" s="13" t="s">
        <v>13</v>
      </c>
      <c r="D47" s="13" t="s">
        <v>16</v>
      </c>
      <c r="E47" s="13" t="s">
        <v>52</v>
      </c>
      <c r="F47" s="13" t="s">
        <v>7</v>
      </c>
      <c r="G47" s="6">
        <f t="shared" si="13"/>
        <v>2767</v>
      </c>
      <c r="H47" s="6">
        <f t="shared" si="13"/>
        <v>0</v>
      </c>
    </row>
    <row r="48" spans="1:8" x14ac:dyDescent="0.25">
      <c r="A48" s="17" t="s">
        <v>8</v>
      </c>
      <c r="B48" s="13" t="s">
        <v>44</v>
      </c>
      <c r="C48" s="13" t="s">
        <v>13</v>
      </c>
      <c r="D48" s="13" t="s">
        <v>16</v>
      </c>
      <c r="E48" s="13" t="s">
        <v>52</v>
      </c>
      <c r="F48" s="11" t="s">
        <v>17</v>
      </c>
      <c r="G48" s="5">
        <f>2683+84</f>
        <v>2767</v>
      </c>
      <c r="H48" s="5"/>
    </row>
    <row r="49" spans="1:8" s="28" customFormat="1" hidden="1" x14ac:dyDescent="0.25">
      <c r="A49" s="31" t="s">
        <v>9</v>
      </c>
      <c r="B49" s="32" t="s">
        <v>44</v>
      </c>
      <c r="C49" s="32" t="s">
        <v>13</v>
      </c>
      <c r="D49" s="32" t="s">
        <v>16</v>
      </c>
      <c r="E49" s="32" t="s">
        <v>29</v>
      </c>
      <c r="F49" s="29"/>
      <c r="G49" s="5">
        <f t="shared" ref="G49:H50" si="15">G50</f>
        <v>0</v>
      </c>
      <c r="H49" s="5">
        <f t="shared" si="15"/>
        <v>0</v>
      </c>
    </row>
    <row r="50" spans="1:8" s="28" customFormat="1" ht="33" hidden="1" x14ac:dyDescent="0.25">
      <c r="A50" s="31" t="s">
        <v>139</v>
      </c>
      <c r="B50" s="32" t="s">
        <v>44</v>
      </c>
      <c r="C50" s="32" t="s">
        <v>13</v>
      </c>
      <c r="D50" s="32" t="s">
        <v>16</v>
      </c>
      <c r="E50" s="32" t="s">
        <v>138</v>
      </c>
      <c r="F50" s="29"/>
      <c r="G50" s="5">
        <f t="shared" si="15"/>
        <v>0</v>
      </c>
      <c r="H50" s="5">
        <f t="shared" si="15"/>
        <v>0</v>
      </c>
    </row>
    <row r="51" spans="1:8" s="28" customFormat="1" ht="33" hidden="1" x14ac:dyDescent="0.25">
      <c r="A51" s="31" t="s">
        <v>6</v>
      </c>
      <c r="B51" s="32" t="s">
        <v>44</v>
      </c>
      <c r="C51" s="32" t="s">
        <v>13</v>
      </c>
      <c r="D51" s="32" t="s">
        <v>16</v>
      </c>
      <c r="E51" s="32" t="s">
        <v>138</v>
      </c>
      <c r="F51" s="32" t="s">
        <v>7</v>
      </c>
      <c r="G51" s="5">
        <f t="shared" ref="G51:H51" si="16">G52</f>
        <v>0</v>
      </c>
      <c r="H51" s="5">
        <f t="shared" si="16"/>
        <v>0</v>
      </c>
    </row>
    <row r="52" spans="1:8" s="28" customFormat="1" hidden="1" x14ac:dyDescent="0.25">
      <c r="A52" s="31" t="s">
        <v>8</v>
      </c>
      <c r="B52" s="32" t="s">
        <v>44</v>
      </c>
      <c r="C52" s="32" t="s">
        <v>13</v>
      </c>
      <c r="D52" s="32" t="s">
        <v>16</v>
      </c>
      <c r="E52" s="32" t="s">
        <v>138</v>
      </c>
      <c r="F52" s="29" t="s">
        <v>17</v>
      </c>
      <c r="G52" s="5"/>
      <c r="H52" s="5"/>
    </row>
    <row r="53" spans="1:8" x14ac:dyDescent="0.25">
      <c r="A53" s="17"/>
      <c r="B53" s="13"/>
      <c r="C53" s="13"/>
      <c r="D53" s="13"/>
      <c r="E53" s="13"/>
      <c r="F53" s="11"/>
      <c r="G53" s="5"/>
      <c r="H53" s="5"/>
    </row>
    <row r="54" spans="1:8" ht="18.75" x14ac:dyDescent="0.3">
      <c r="A54" s="20" t="s">
        <v>53</v>
      </c>
      <c r="B54" s="14" t="s">
        <v>44</v>
      </c>
      <c r="C54" s="14" t="s">
        <v>16</v>
      </c>
      <c r="D54" s="14" t="s">
        <v>11</v>
      </c>
      <c r="E54" s="14"/>
      <c r="F54" s="14"/>
      <c r="G54" s="7">
        <f t="shared" ref="G54:H60" si="17">G55</f>
        <v>44432</v>
      </c>
      <c r="H54" s="7">
        <f t="shared" si="17"/>
        <v>0</v>
      </c>
    </row>
    <row r="55" spans="1:8" ht="49.5" x14ac:dyDescent="0.25">
      <c r="A55" s="12" t="s">
        <v>111</v>
      </c>
      <c r="B55" s="21" t="s">
        <v>44</v>
      </c>
      <c r="C55" s="21" t="s">
        <v>16</v>
      </c>
      <c r="D55" s="21" t="s">
        <v>11</v>
      </c>
      <c r="E55" s="21" t="s">
        <v>32</v>
      </c>
      <c r="F55" s="21"/>
      <c r="G55" s="9">
        <f t="shared" si="17"/>
        <v>44432</v>
      </c>
      <c r="H55" s="9">
        <f t="shared" si="17"/>
        <v>0</v>
      </c>
    </row>
    <row r="56" spans="1:8" x14ac:dyDescent="0.25">
      <c r="A56" s="22" t="s">
        <v>54</v>
      </c>
      <c r="B56" s="21" t="s">
        <v>44</v>
      </c>
      <c r="C56" s="21" t="s">
        <v>16</v>
      </c>
      <c r="D56" s="21" t="s">
        <v>11</v>
      </c>
      <c r="E56" s="21" t="s">
        <v>115</v>
      </c>
      <c r="F56" s="21"/>
      <c r="G56" s="9">
        <f t="shared" si="17"/>
        <v>44432</v>
      </c>
      <c r="H56" s="9">
        <f t="shared" si="17"/>
        <v>0</v>
      </c>
    </row>
    <row r="57" spans="1:8" ht="181.5" x14ac:dyDescent="0.25">
      <c r="A57" s="22" t="s">
        <v>135</v>
      </c>
      <c r="B57" s="21" t="s">
        <v>44</v>
      </c>
      <c r="C57" s="21" t="s">
        <v>16</v>
      </c>
      <c r="D57" s="21" t="s">
        <v>11</v>
      </c>
      <c r="E57" s="21" t="s">
        <v>116</v>
      </c>
      <c r="F57" s="21"/>
      <c r="G57" s="9">
        <f t="shared" ref="G57:H57" si="18">G58+G60</f>
        <v>44432</v>
      </c>
      <c r="H57" s="9">
        <f t="shared" si="18"/>
        <v>0</v>
      </c>
    </row>
    <row r="58" spans="1:8" ht="33" x14ac:dyDescent="0.25">
      <c r="A58" s="10" t="s">
        <v>41</v>
      </c>
      <c r="B58" s="21" t="s">
        <v>44</v>
      </c>
      <c r="C58" s="21" t="s">
        <v>16</v>
      </c>
      <c r="D58" s="21" t="s">
        <v>11</v>
      </c>
      <c r="E58" s="21" t="s">
        <v>116</v>
      </c>
      <c r="F58" s="21" t="s">
        <v>14</v>
      </c>
      <c r="G58" s="9">
        <f t="shared" ref="G58:H58" si="19">G59</f>
        <v>178</v>
      </c>
      <c r="H58" s="9">
        <f t="shared" si="19"/>
        <v>0</v>
      </c>
    </row>
    <row r="59" spans="1:8" ht="33" x14ac:dyDescent="0.25">
      <c r="A59" s="16" t="s">
        <v>19</v>
      </c>
      <c r="B59" s="21" t="s">
        <v>44</v>
      </c>
      <c r="C59" s="21" t="s">
        <v>16</v>
      </c>
      <c r="D59" s="21" t="s">
        <v>11</v>
      </c>
      <c r="E59" s="21" t="s">
        <v>116</v>
      </c>
      <c r="F59" s="21" t="s">
        <v>20</v>
      </c>
      <c r="G59" s="5">
        <f>171+7</f>
        <v>178</v>
      </c>
      <c r="H59" s="5"/>
    </row>
    <row r="60" spans="1:8" x14ac:dyDescent="0.25">
      <c r="A60" s="12" t="s">
        <v>35</v>
      </c>
      <c r="B60" s="21" t="s">
        <v>44</v>
      </c>
      <c r="C60" s="21" t="s">
        <v>16</v>
      </c>
      <c r="D60" s="21" t="s">
        <v>11</v>
      </c>
      <c r="E60" s="21" t="s">
        <v>116</v>
      </c>
      <c r="F60" s="21" t="s">
        <v>36</v>
      </c>
      <c r="G60" s="9">
        <f t="shared" si="17"/>
        <v>44254</v>
      </c>
      <c r="H60" s="9">
        <f t="shared" si="17"/>
        <v>0</v>
      </c>
    </row>
    <row r="61" spans="1:8" ht="33" x14ac:dyDescent="0.25">
      <c r="A61" s="12" t="s">
        <v>38</v>
      </c>
      <c r="B61" s="21" t="s">
        <v>44</v>
      </c>
      <c r="C61" s="21" t="s">
        <v>16</v>
      </c>
      <c r="D61" s="21" t="s">
        <v>11</v>
      </c>
      <c r="E61" s="21" t="s">
        <v>116</v>
      </c>
      <c r="F61" s="23">
        <v>320</v>
      </c>
      <c r="G61" s="5">
        <f>42550+1704</f>
        <v>44254</v>
      </c>
      <c r="H61" s="5"/>
    </row>
    <row r="62" spans="1:8" x14ac:dyDescent="0.25">
      <c r="A62" s="12"/>
      <c r="B62" s="21"/>
      <c r="C62" s="21"/>
      <c r="D62" s="21"/>
      <c r="E62" s="21"/>
      <c r="F62" s="23"/>
      <c r="G62" s="5"/>
      <c r="H62" s="5"/>
    </row>
    <row r="63" spans="1:8" ht="18.75" x14ac:dyDescent="0.3">
      <c r="A63" s="20" t="s">
        <v>37</v>
      </c>
      <c r="B63" s="14" t="s">
        <v>44</v>
      </c>
      <c r="C63" s="14" t="s">
        <v>16</v>
      </c>
      <c r="D63" s="14" t="s">
        <v>34</v>
      </c>
      <c r="E63" s="14"/>
      <c r="F63" s="14"/>
      <c r="G63" s="8">
        <f t="shared" ref="G63:H63" si="20">G64</f>
        <v>55904</v>
      </c>
      <c r="H63" s="8">
        <f t="shared" si="20"/>
        <v>0</v>
      </c>
    </row>
    <row r="64" spans="1:8" ht="66" x14ac:dyDescent="0.25">
      <c r="A64" s="10" t="s">
        <v>110</v>
      </c>
      <c r="B64" s="13" t="s">
        <v>44</v>
      </c>
      <c r="C64" s="13" t="s">
        <v>16</v>
      </c>
      <c r="D64" s="13" t="s">
        <v>34</v>
      </c>
      <c r="E64" s="13" t="s">
        <v>39</v>
      </c>
      <c r="F64" s="13"/>
      <c r="G64" s="5">
        <f t="shared" ref="G64:H64" si="21">G65+G144</f>
        <v>55904</v>
      </c>
      <c r="H64" s="5">
        <f t="shared" si="21"/>
        <v>0</v>
      </c>
    </row>
    <row r="65" spans="1:8" x14ac:dyDescent="0.25">
      <c r="A65" s="17" t="s">
        <v>55</v>
      </c>
      <c r="B65" s="13" t="s">
        <v>44</v>
      </c>
      <c r="C65" s="13" t="s">
        <v>16</v>
      </c>
      <c r="D65" s="13" t="s">
        <v>34</v>
      </c>
      <c r="E65" s="13" t="s">
        <v>56</v>
      </c>
      <c r="F65" s="13"/>
      <c r="G65" s="5">
        <f t="shared" ref="G65:H65" si="22">G66+G69+G72+G75+G78+G81+G84+G87+G90+G93+G96+G99+G102+G105+G111+G114+G117+G120+G123+G126+G132+G135+G138+G108+G129+G141</f>
        <v>54056</v>
      </c>
      <c r="H65" s="5">
        <f t="shared" si="22"/>
        <v>0</v>
      </c>
    </row>
    <row r="66" spans="1:8" x14ac:dyDescent="0.25">
      <c r="A66" s="12" t="s">
        <v>57</v>
      </c>
      <c r="B66" s="13" t="s">
        <v>44</v>
      </c>
      <c r="C66" s="13" t="s">
        <v>16</v>
      </c>
      <c r="D66" s="13" t="s">
        <v>34</v>
      </c>
      <c r="E66" s="13" t="s">
        <v>58</v>
      </c>
      <c r="F66" s="13"/>
      <c r="G66" s="5">
        <f t="shared" ref="G66:H67" si="23">G67</f>
        <v>774</v>
      </c>
      <c r="H66" s="5">
        <f t="shared" si="23"/>
        <v>0</v>
      </c>
    </row>
    <row r="67" spans="1:8" x14ac:dyDescent="0.25">
      <c r="A67" s="17" t="s">
        <v>35</v>
      </c>
      <c r="B67" s="13" t="s">
        <v>44</v>
      </c>
      <c r="C67" s="13" t="s">
        <v>16</v>
      </c>
      <c r="D67" s="13" t="s">
        <v>34</v>
      </c>
      <c r="E67" s="13" t="s">
        <v>58</v>
      </c>
      <c r="F67" s="13" t="s">
        <v>36</v>
      </c>
      <c r="G67" s="6">
        <f t="shared" si="23"/>
        <v>774</v>
      </c>
      <c r="H67" s="6">
        <f t="shared" si="23"/>
        <v>0</v>
      </c>
    </row>
    <row r="68" spans="1:8" x14ac:dyDescent="0.25">
      <c r="A68" s="17" t="s">
        <v>59</v>
      </c>
      <c r="B68" s="13" t="s">
        <v>44</v>
      </c>
      <c r="C68" s="13" t="s">
        <v>16</v>
      </c>
      <c r="D68" s="13" t="s">
        <v>34</v>
      </c>
      <c r="E68" s="13" t="s">
        <v>58</v>
      </c>
      <c r="F68" s="19" t="s">
        <v>60</v>
      </c>
      <c r="G68" s="5">
        <v>774</v>
      </c>
      <c r="H68" s="5"/>
    </row>
    <row r="69" spans="1:8" ht="66" x14ac:dyDescent="0.25">
      <c r="A69" s="17" t="s">
        <v>61</v>
      </c>
      <c r="B69" s="13" t="s">
        <v>44</v>
      </c>
      <c r="C69" s="13" t="s">
        <v>16</v>
      </c>
      <c r="D69" s="13" t="s">
        <v>34</v>
      </c>
      <c r="E69" s="13" t="s">
        <v>62</v>
      </c>
      <c r="F69" s="19"/>
      <c r="G69" s="5">
        <f t="shared" ref="G69:H70" si="24">G70</f>
        <v>1098</v>
      </c>
      <c r="H69" s="5">
        <f t="shared" si="24"/>
        <v>0</v>
      </c>
    </row>
    <row r="70" spans="1:8" x14ac:dyDescent="0.25">
      <c r="A70" s="17" t="s">
        <v>35</v>
      </c>
      <c r="B70" s="13" t="s">
        <v>44</v>
      </c>
      <c r="C70" s="13" t="s">
        <v>16</v>
      </c>
      <c r="D70" s="13" t="s">
        <v>34</v>
      </c>
      <c r="E70" s="13" t="s">
        <v>62</v>
      </c>
      <c r="F70" s="19" t="s">
        <v>36</v>
      </c>
      <c r="G70" s="5">
        <f t="shared" si="24"/>
        <v>1098</v>
      </c>
      <c r="H70" s="5">
        <f t="shared" si="24"/>
        <v>0</v>
      </c>
    </row>
    <row r="71" spans="1:8" x14ac:dyDescent="0.25">
      <c r="A71" s="17" t="s">
        <v>59</v>
      </c>
      <c r="B71" s="13" t="s">
        <v>44</v>
      </c>
      <c r="C71" s="13" t="s">
        <v>16</v>
      </c>
      <c r="D71" s="13" t="s">
        <v>34</v>
      </c>
      <c r="E71" s="13" t="s">
        <v>62</v>
      </c>
      <c r="F71" s="19" t="s">
        <v>60</v>
      </c>
      <c r="G71" s="5">
        <v>1098</v>
      </c>
      <c r="H71" s="5"/>
    </row>
    <row r="72" spans="1:8" ht="49.5" x14ac:dyDescent="0.25">
      <c r="A72" s="17" t="s">
        <v>63</v>
      </c>
      <c r="B72" s="13" t="s">
        <v>44</v>
      </c>
      <c r="C72" s="13" t="s">
        <v>16</v>
      </c>
      <c r="D72" s="13" t="s">
        <v>34</v>
      </c>
      <c r="E72" s="13" t="s">
        <v>64</v>
      </c>
      <c r="F72" s="19"/>
      <c r="G72" s="5">
        <f t="shared" ref="G72:H73" si="25">G73</f>
        <v>7761</v>
      </c>
      <c r="H72" s="5">
        <f t="shared" si="25"/>
        <v>0</v>
      </c>
    </row>
    <row r="73" spans="1:8" x14ac:dyDescent="0.25">
      <c r="A73" s="17" t="s">
        <v>35</v>
      </c>
      <c r="B73" s="13" t="s">
        <v>44</v>
      </c>
      <c r="C73" s="13" t="s">
        <v>16</v>
      </c>
      <c r="D73" s="13" t="s">
        <v>34</v>
      </c>
      <c r="E73" s="13" t="s">
        <v>64</v>
      </c>
      <c r="F73" s="19" t="s">
        <v>36</v>
      </c>
      <c r="G73" s="5">
        <f t="shared" si="25"/>
        <v>7761</v>
      </c>
      <c r="H73" s="5">
        <f t="shared" si="25"/>
        <v>0</v>
      </c>
    </row>
    <row r="74" spans="1:8" x14ac:dyDescent="0.25">
      <c r="A74" s="17" t="s">
        <v>59</v>
      </c>
      <c r="B74" s="13" t="s">
        <v>44</v>
      </c>
      <c r="C74" s="13" t="s">
        <v>16</v>
      </c>
      <c r="D74" s="13" t="s">
        <v>34</v>
      </c>
      <c r="E74" s="13" t="s">
        <v>64</v>
      </c>
      <c r="F74" s="19" t="s">
        <v>60</v>
      </c>
      <c r="G74" s="5">
        <v>7761</v>
      </c>
      <c r="H74" s="5"/>
    </row>
    <row r="75" spans="1:8" ht="66" x14ac:dyDescent="0.25">
      <c r="A75" s="12" t="s">
        <v>109</v>
      </c>
      <c r="B75" s="13" t="s">
        <v>44</v>
      </c>
      <c r="C75" s="13" t="s">
        <v>16</v>
      </c>
      <c r="D75" s="13" t="s">
        <v>34</v>
      </c>
      <c r="E75" s="13" t="s">
        <v>65</v>
      </c>
      <c r="F75" s="13"/>
      <c r="G75" s="6">
        <f t="shared" ref="G75:H76" si="26">G76</f>
        <v>116</v>
      </c>
      <c r="H75" s="6">
        <f t="shared" si="26"/>
        <v>0</v>
      </c>
    </row>
    <row r="76" spans="1:8" x14ac:dyDescent="0.25">
      <c r="A76" s="17" t="s">
        <v>35</v>
      </c>
      <c r="B76" s="13" t="s">
        <v>44</v>
      </c>
      <c r="C76" s="13" t="s">
        <v>16</v>
      </c>
      <c r="D76" s="13" t="s">
        <v>34</v>
      </c>
      <c r="E76" s="13" t="s">
        <v>65</v>
      </c>
      <c r="F76" s="13" t="s">
        <v>36</v>
      </c>
      <c r="G76" s="6">
        <f t="shared" si="26"/>
        <v>116</v>
      </c>
      <c r="H76" s="6">
        <f t="shared" si="26"/>
        <v>0</v>
      </c>
    </row>
    <row r="77" spans="1:8" x14ac:dyDescent="0.25">
      <c r="A77" s="17" t="s">
        <v>59</v>
      </c>
      <c r="B77" s="13" t="s">
        <v>44</v>
      </c>
      <c r="C77" s="13" t="s">
        <v>16</v>
      </c>
      <c r="D77" s="13" t="s">
        <v>34</v>
      </c>
      <c r="E77" s="13" t="s">
        <v>65</v>
      </c>
      <c r="F77" s="19" t="s">
        <v>60</v>
      </c>
      <c r="G77" s="5">
        <v>116</v>
      </c>
      <c r="H77" s="5"/>
    </row>
    <row r="78" spans="1:8" ht="49.5" x14ac:dyDescent="0.25">
      <c r="A78" s="12" t="s">
        <v>66</v>
      </c>
      <c r="B78" s="13" t="s">
        <v>44</v>
      </c>
      <c r="C78" s="13" t="s">
        <v>16</v>
      </c>
      <c r="D78" s="13" t="s">
        <v>34</v>
      </c>
      <c r="E78" s="13" t="s">
        <v>67</v>
      </c>
      <c r="F78" s="13"/>
      <c r="G78" s="6">
        <f t="shared" ref="G78:H79" si="27">G79</f>
        <v>2584</v>
      </c>
      <c r="H78" s="6">
        <f t="shared" si="27"/>
        <v>0</v>
      </c>
    </row>
    <row r="79" spans="1:8" x14ac:dyDescent="0.25">
      <c r="A79" s="17" t="s">
        <v>35</v>
      </c>
      <c r="B79" s="13" t="s">
        <v>44</v>
      </c>
      <c r="C79" s="13" t="s">
        <v>16</v>
      </c>
      <c r="D79" s="13" t="s">
        <v>34</v>
      </c>
      <c r="E79" s="13" t="s">
        <v>67</v>
      </c>
      <c r="F79" s="13" t="s">
        <v>36</v>
      </c>
      <c r="G79" s="6">
        <f t="shared" si="27"/>
        <v>2584</v>
      </c>
      <c r="H79" s="6">
        <f t="shared" si="27"/>
        <v>0</v>
      </c>
    </row>
    <row r="80" spans="1:8" x14ac:dyDescent="0.25">
      <c r="A80" s="17" t="s">
        <v>59</v>
      </c>
      <c r="B80" s="13" t="s">
        <v>44</v>
      </c>
      <c r="C80" s="13" t="s">
        <v>16</v>
      </c>
      <c r="D80" s="13" t="s">
        <v>34</v>
      </c>
      <c r="E80" s="13" t="s">
        <v>67</v>
      </c>
      <c r="F80" s="19" t="s">
        <v>60</v>
      </c>
      <c r="G80" s="5">
        <v>2584</v>
      </c>
      <c r="H80" s="5"/>
    </row>
    <row r="81" spans="1:8" ht="33" x14ac:dyDescent="0.25">
      <c r="A81" s="12" t="s">
        <v>68</v>
      </c>
      <c r="B81" s="13" t="s">
        <v>44</v>
      </c>
      <c r="C81" s="13" t="s">
        <v>16</v>
      </c>
      <c r="D81" s="13" t="s">
        <v>34</v>
      </c>
      <c r="E81" s="13" t="s">
        <v>69</v>
      </c>
      <c r="F81" s="13"/>
      <c r="G81" s="6">
        <f t="shared" ref="G81:H82" si="28">G82</f>
        <v>984</v>
      </c>
      <c r="H81" s="6">
        <f t="shared" si="28"/>
        <v>0</v>
      </c>
    </row>
    <row r="82" spans="1:8" x14ac:dyDescent="0.25">
      <c r="A82" s="17" t="s">
        <v>35</v>
      </c>
      <c r="B82" s="13" t="s">
        <v>44</v>
      </c>
      <c r="C82" s="13" t="s">
        <v>16</v>
      </c>
      <c r="D82" s="13" t="s">
        <v>34</v>
      </c>
      <c r="E82" s="13" t="s">
        <v>69</v>
      </c>
      <c r="F82" s="13" t="s">
        <v>36</v>
      </c>
      <c r="G82" s="6">
        <f t="shared" si="28"/>
        <v>984</v>
      </c>
      <c r="H82" s="6">
        <f t="shared" si="28"/>
        <v>0</v>
      </c>
    </row>
    <row r="83" spans="1:8" x14ac:dyDescent="0.25">
      <c r="A83" s="17" t="s">
        <v>59</v>
      </c>
      <c r="B83" s="13" t="s">
        <v>44</v>
      </c>
      <c r="C83" s="13" t="s">
        <v>16</v>
      </c>
      <c r="D83" s="13" t="s">
        <v>34</v>
      </c>
      <c r="E83" s="13" t="s">
        <v>69</v>
      </c>
      <c r="F83" s="19" t="s">
        <v>60</v>
      </c>
      <c r="G83" s="5">
        <v>984</v>
      </c>
      <c r="H83" s="5"/>
    </row>
    <row r="84" spans="1:8" ht="33" x14ac:dyDescent="0.25">
      <c r="A84" s="12" t="s">
        <v>70</v>
      </c>
      <c r="B84" s="13" t="s">
        <v>44</v>
      </c>
      <c r="C84" s="13" t="s">
        <v>16</v>
      </c>
      <c r="D84" s="13" t="s">
        <v>34</v>
      </c>
      <c r="E84" s="13" t="s">
        <v>71</v>
      </c>
      <c r="F84" s="13"/>
      <c r="G84" s="6">
        <f t="shared" ref="G84:H85" si="29">G85</f>
        <v>122</v>
      </c>
      <c r="H84" s="6">
        <f t="shared" si="29"/>
        <v>0</v>
      </c>
    </row>
    <row r="85" spans="1:8" x14ac:dyDescent="0.25">
      <c r="A85" s="17" t="s">
        <v>35</v>
      </c>
      <c r="B85" s="13" t="s">
        <v>44</v>
      </c>
      <c r="C85" s="13" t="s">
        <v>16</v>
      </c>
      <c r="D85" s="13" t="s">
        <v>34</v>
      </c>
      <c r="E85" s="13" t="s">
        <v>71</v>
      </c>
      <c r="F85" s="13" t="s">
        <v>36</v>
      </c>
      <c r="G85" s="6">
        <f t="shared" si="29"/>
        <v>122</v>
      </c>
      <c r="H85" s="6">
        <f t="shared" si="29"/>
        <v>0</v>
      </c>
    </row>
    <row r="86" spans="1:8" x14ac:dyDescent="0.25">
      <c r="A86" s="17" t="s">
        <v>59</v>
      </c>
      <c r="B86" s="13" t="s">
        <v>44</v>
      </c>
      <c r="C86" s="13" t="s">
        <v>16</v>
      </c>
      <c r="D86" s="13" t="s">
        <v>34</v>
      </c>
      <c r="E86" s="13" t="s">
        <v>71</v>
      </c>
      <c r="F86" s="19" t="s">
        <v>60</v>
      </c>
      <c r="G86" s="5">
        <v>122</v>
      </c>
      <c r="H86" s="5"/>
    </row>
    <row r="87" spans="1:8" ht="49.5" x14ac:dyDescent="0.25">
      <c r="A87" s="12" t="s">
        <v>72</v>
      </c>
      <c r="B87" s="13" t="s">
        <v>44</v>
      </c>
      <c r="C87" s="13" t="s">
        <v>16</v>
      </c>
      <c r="D87" s="13" t="s">
        <v>34</v>
      </c>
      <c r="E87" s="13" t="s">
        <v>73</v>
      </c>
      <c r="F87" s="13"/>
      <c r="G87" s="6">
        <f t="shared" ref="G87:H88" si="30">G88</f>
        <v>459</v>
      </c>
      <c r="H87" s="6">
        <f t="shared" si="30"/>
        <v>0</v>
      </c>
    </row>
    <row r="88" spans="1:8" x14ac:dyDescent="0.25">
      <c r="A88" s="17" t="s">
        <v>35</v>
      </c>
      <c r="B88" s="13" t="s">
        <v>44</v>
      </c>
      <c r="C88" s="13" t="s">
        <v>16</v>
      </c>
      <c r="D88" s="13" t="s">
        <v>34</v>
      </c>
      <c r="E88" s="13" t="s">
        <v>73</v>
      </c>
      <c r="F88" s="13" t="s">
        <v>36</v>
      </c>
      <c r="G88" s="6">
        <f t="shared" si="30"/>
        <v>459</v>
      </c>
      <c r="H88" s="6">
        <f t="shared" si="30"/>
        <v>0</v>
      </c>
    </row>
    <row r="89" spans="1:8" x14ac:dyDescent="0.25">
      <c r="A89" s="17" t="s">
        <v>59</v>
      </c>
      <c r="B89" s="13" t="s">
        <v>44</v>
      </c>
      <c r="C89" s="13" t="s">
        <v>16</v>
      </c>
      <c r="D89" s="13" t="s">
        <v>34</v>
      </c>
      <c r="E89" s="13" t="s">
        <v>73</v>
      </c>
      <c r="F89" s="19" t="s">
        <v>60</v>
      </c>
      <c r="G89" s="5">
        <v>459</v>
      </c>
      <c r="H89" s="5"/>
    </row>
    <row r="90" spans="1:8" ht="33" x14ac:dyDescent="0.25">
      <c r="A90" s="12" t="s">
        <v>74</v>
      </c>
      <c r="B90" s="13" t="s">
        <v>44</v>
      </c>
      <c r="C90" s="13" t="s">
        <v>16</v>
      </c>
      <c r="D90" s="13" t="s">
        <v>34</v>
      </c>
      <c r="E90" s="13" t="s">
        <v>75</v>
      </c>
      <c r="F90" s="13"/>
      <c r="G90" s="6">
        <f t="shared" ref="G90:H91" si="31">G91</f>
        <v>3304</v>
      </c>
      <c r="H90" s="6">
        <f t="shared" si="31"/>
        <v>0</v>
      </c>
    </row>
    <row r="91" spans="1:8" x14ac:dyDescent="0.25">
      <c r="A91" s="17" t="s">
        <v>35</v>
      </c>
      <c r="B91" s="13" t="s">
        <v>44</v>
      </c>
      <c r="C91" s="13" t="s">
        <v>16</v>
      </c>
      <c r="D91" s="13" t="s">
        <v>34</v>
      </c>
      <c r="E91" s="13" t="s">
        <v>75</v>
      </c>
      <c r="F91" s="13" t="s">
        <v>36</v>
      </c>
      <c r="G91" s="6">
        <f t="shared" si="31"/>
        <v>3304</v>
      </c>
      <c r="H91" s="6">
        <f t="shared" si="31"/>
        <v>0</v>
      </c>
    </row>
    <row r="92" spans="1:8" x14ac:dyDescent="0.25">
      <c r="A92" s="17" t="s">
        <v>59</v>
      </c>
      <c r="B92" s="13" t="s">
        <v>44</v>
      </c>
      <c r="C92" s="13" t="s">
        <v>16</v>
      </c>
      <c r="D92" s="13" t="s">
        <v>34</v>
      </c>
      <c r="E92" s="13" t="s">
        <v>75</v>
      </c>
      <c r="F92" s="19" t="s">
        <v>60</v>
      </c>
      <c r="G92" s="5">
        <v>3304</v>
      </c>
      <c r="H92" s="5"/>
    </row>
    <row r="93" spans="1:8" ht="82.5" x14ac:dyDescent="0.25">
      <c r="A93" s="12" t="s">
        <v>76</v>
      </c>
      <c r="B93" s="13" t="s">
        <v>44</v>
      </c>
      <c r="C93" s="13" t="s">
        <v>16</v>
      </c>
      <c r="D93" s="13" t="s">
        <v>34</v>
      </c>
      <c r="E93" s="13" t="s">
        <v>77</v>
      </c>
      <c r="F93" s="13"/>
      <c r="G93" s="6">
        <f t="shared" ref="G93:H94" si="32">G94</f>
        <v>378</v>
      </c>
      <c r="H93" s="6">
        <f t="shared" si="32"/>
        <v>0</v>
      </c>
    </row>
    <row r="94" spans="1:8" x14ac:dyDescent="0.25">
      <c r="A94" s="17" t="s">
        <v>35</v>
      </c>
      <c r="B94" s="13" t="s">
        <v>44</v>
      </c>
      <c r="C94" s="13" t="s">
        <v>16</v>
      </c>
      <c r="D94" s="13" t="s">
        <v>34</v>
      </c>
      <c r="E94" s="13" t="s">
        <v>77</v>
      </c>
      <c r="F94" s="13" t="s">
        <v>36</v>
      </c>
      <c r="G94" s="6">
        <f t="shared" si="32"/>
        <v>378</v>
      </c>
      <c r="H94" s="6">
        <f t="shared" si="32"/>
        <v>0</v>
      </c>
    </row>
    <row r="95" spans="1:8" x14ac:dyDescent="0.25">
      <c r="A95" s="17" t="s">
        <v>59</v>
      </c>
      <c r="B95" s="13" t="s">
        <v>44</v>
      </c>
      <c r="C95" s="13" t="s">
        <v>16</v>
      </c>
      <c r="D95" s="13" t="s">
        <v>34</v>
      </c>
      <c r="E95" s="13" t="s">
        <v>77</v>
      </c>
      <c r="F95" s="19" t="s">
        <v>60</v>
      </c>
      <c r="G95" s="5">
        <v>378</v>
      </c>
      <c r="H95" s="5"/>
    </row>
    <row r="96" spans="1:8" ht="49.5" x14ac:dyDescent="0.25">
      <c r="A96" s="12" t="s">
        <v>78</v>
      </c>
      <c r="B96" s="13" t="s">
        <v>44</v>
      </c>
      <c r="C96" s="13" t="s">
        <v>16</v>
      </c>
      <c r="D96" s="13" t="s">
        <v>34</v>
      </c>
      <c r="E96" s="13" t="s">
        <v>79</v>
      </c>
      <c r="F96" s="13"/>
      <c r="G96" s="6">
        <f t="shared" ref="G96:H97" si="33">G97</f>
        <v>100</v>
      </c>
      <c r="H96" s="6">
        <f t="shared" si="33"/>
        <v>0</v>
      </c>
    </row>
    <row r="97" spans="1:8" x14ac:dyDescent="0.25">
      <c r="A97" s="17" t="s">
        <v>35</v>
      </c>
      <c r="B97" s="13" t="s">
        <v>44</v>
      </c>
      <c r="C97" s="13" t="s">
        <v>16</v>
      </c>
      <c r="D97" s="13" t="s">
        <v>34</v>
      </c>
      <c r="E97" s="13" t="s">
        <v>79</v>
      </c>
      <c r="F97" s="13" t="s">
        <v>36</v>
      </c>
      <c r="G97" s="6">
        <f t="shared" si="33"/>
        <v>100</v>
      </c>
      <c r="H97" s="6">
        <f t="shared" si="33"/>
        <v>0</v>
      </c>
    </row>
    <row r="98" spans="1:8" x14ac:dyDescent="0.25">
      <c r="A98" s="17" t="s">
        <v>59</v>
      </c>
      <c r="B98" s="13" t="s">
        <v>44</v>
      </c>
      <c r="C98" s="13" t="s">
        <v>16</v>
      </c>
      <c r="D98" s="13" t="s">
        <v>34</v>
      </c>
      <c r="E98" s="13" t="s">
        <v>79</v>
      </c>
      <c r="F98" s="19" t="s">
        <v>60</v>
      </c>
      <c r="G98" s="5">
        <v>100</v>
      </c>
      <c r="H98" s="5"/>
    </row>
    <row r="99" spans="1:8" ht="148.5" x14ac:dyDescent="0.25">
      <c r="A99" s="12" t="s">
        <v>80</v>
      </c>
      <c r="B99" s="13" t="s">
        <v>44</v>
      </c>
      <c r="C99" s="13" t="s">
        <v>16</v>
      </c>
      <c r="D99" s="13" t="s">
        <v>34</v>
      </c>
      <c r="E99" s="13" t="s">
        <v>81</v>
      </c>
      <c r="F99" s="13"/>
      <c r="G99" s="6">
        <f t="shared" ref="G99:H100" si="34">G100</f>
        <v>30</v>
      </c>
      <c r="H99" s="6">
        <f t="shared" si="34"/>
        <v>0</v>
      </c>
    </row>
    <row r="100" spans="1:8" x14ac:dyDescent="0.25">
      <c r="A100" s="17" t="s">
        <v>35</v>
      </c>
      <c r="B100" s="13" t="s">
        <v>44</v>
      </c>
      <c r="C100" s="13" t="s">
        <v>16</v>
      </c>
      <c r="D100" s="13" t="s">
        <v>34</v>
      </c>
      <c r="E100" s="13" t="s">
        <v>81</v>
      </c>
      <c r="F100" s="13" t="s">
        <v>36</v>
      </c>
      <c r="G100" s="6">
        <f t="shared" si="34"/>
        <v>30</v>
      </c>
      <c r="H100" s="6">
        <f t="shared" si="34"/>
        <v>0</v>
      </c>
    </row>
    <row r="101" spans="1:8" x14ac:dyDescent="0.25">
      <c r="A101" s="17" t="s">
        <v>59</v>
      </c>
      <c r="B101" s="13" t="s">
        <v>44</v>
      </c>
      <c r="C101" s="13" t="s">
        <v>16</v>
      </c>
      <c r="D101" s="13" t="s">
        <v>34</v>
      </c>
      <c r="E101" s="13" t="s">
        <v>81</v>
      </c>
      <c r="F101" s="19" t="s">
        <v>60</v>
      </c>
      <c r="G101" s="5">
        <v>30</v>
      </c>
      <c r="H101" s="5"/>
    </row>
    <row r="102" spans="1:8" ht="99" x14ac:dyDescent="0.25">
      <c r="A102" s="12" t="s">
        <v>82</v>
      </c>
      <c r="B102" s="13" t="s">
        <v>44</v>
      </c>
      <c r="C102" s="13" t="s">
        <v>16</v>
      </c>
      <c r="D102" s="13" t="s">
        <v>34</v>
      </c>
      <c r="E102" s="13" t="s">
        <v>83</v>
      </c>
      <c r="F102" s="13"/>
      <c r="G102" s="6">
        <f t="shared" ref="G102:H103" si="35">G103</f>
        <v>50</v>
      </c>
      <c r="H102" s="6">
        <f t="shared" si="35"/>
        <v>0</v>
      </c>
    </row>
    <row r="103" spans="1:8" x14ac:dyDescent="0.25">
      <c r="A103" s="17" t="s">
        <v>35</v>
      </c>
      <c r="B103" s="13" t="s">
        <v>44</v>
      </c>
      <c r="C103" s="13" t="s">
        <v>16</v>
      </c>
      <c r="D103" s="13" t="s">
        <v>34</v>
      </c>
      <c r="E103" s="13" t="s">
        <v>83</v>
      </c>
      <c r="F103" s="13" t="s">
        <v>36</v>
      </c>
      <c r="G103" s="6">
        <f t="shared" si="35"/>
        <v>50</v>
      </c>
      <c r="H103" s="6">
        <f t="shared" si="35"/>
        <v>0</v>
      </c>
    </row>
    <row r="104" spans="1:8" x14ac:dyDescent="0.25">
      <c r="A104" s="17" t="s">
        <v>59</v>
      </c>
      <c r="B104" s="13" t="s">
        <v>44</v>
      </c>
      <c r="C104" s="13" t="s">
        <v>16</v>
      </c>
      <c r="D104" s="13" t="s">
        <v>34</v>
      </c>
      <c r="E104" s="13" t="s">
        <v>83</v>
      </c>
      <c r="F104" s="19" t="s">
        <v>60</v>
      </c>
      <c r="G104" s="5">
        <v>50</v>
      </c>
      <c r="H104" s="5"/>
    </row>
    <row r="105" spans="1:8" ht="82.5" x14ac:dyDescent="0.25">
      <c r="A105" s="18" t="s">
        <v>84</v>
      </c>
      <c r="B105" s="13" t="s">
        <v>44</v>
      </c>
      <c r="C105" s="13" t="s">
        <v>16</v>
      </c>
      <c r="D105" s="13" t="s">
        <v>34</v>
      </c>
      <c r="E105" s="13" t="s">
        <v>85</v>
      </c>
      <c r="F105" s="13"/>
      <c r="G105" s="6">
        <f t="shared" ref="G105:H106" si="36">G106</f>
        <v>360</v>
      </c>
      <c r="H105" s="6">
        <f t="shared" si="36"/>
        <v>0</v>
      </c>
    </row>
    <row r="106" spans="1:8" x14ac:dyDescent="0.25">
      <c r="A106" s="17" t="s">
        <v>35</v>
      </c>
      <c r="B106" s="13" t="s">
        <v>44</v>
      </c>
      <c r="C106" s="13" t="s">
        <v>16</v>
      </c>
      <c r="D106" s="13" t="s">
        <v>34</v>
      </c>
      <c r="E106" s="13" t="s">
        <v>85</v>
      </c>
      <c r="F106" s="13" t="s">
        <v>36</v>
      </c>
      <c r="G106" s="6">
        <f t="shared" si="36"/>
        <v>360</v>
      </c>
      <c r="H106" s="6">
        <f t="shared" si="36"/>
        <v>0</v>
      </c>
    </row>
    <row r="107" spans="1:8" x14ac:dyDescent="0.25">
      <c r="A107" s="17" t="s">
        <v>59</v>
      </c>
      <c r="B107" s="13" t="s">
        <v>44</v>
      </c>
      <c r="C107" s="13" t="s">
        <v>16</v>
      </c>
      <c r="D107" s="13" t="s">
        <v>34</v>
      </c>
      <c r="E107" s="13" t="s">
        <v>85</v>
      </c>
      <c r="F107" s="19" t="s">
        <v>60</v>
      </c>
      <c r="G107" s="5">
        <v>360</v>
      </c>
      <c r="H107" s="5"/>
    </row>
    <row r="108" spans="1:8" ht="66" x14ac:dyDescent="0.25">
      <c r="A108" s="17" t="s">
        <v>105</v>
      </c>
      <c r="B108" s="13" t="s">
        <v>44</v>
      </c>
      <c r="C108" s="13" t="s">
        <v>16</v>
      </c>
      <c r="D108" s="13" t="s">
        <v>34</v>
      </c>
      <c r="E108" s="13" t="s">
        <v>107</v>
      </c>
      <c r="F108" s="19"/>
      <c r="G108" s="5">
        <f t="shared" ref="G108:H109" si="37">G109</f>
        <v>75</v>
      </c>
      <c r="H108" s="5">
        <f t="shared" si="37"/>
        <v>0</v>
      </c>
    </row>
    <row r="109" spans="1:8" x14ac:dyDescent="0.25">
      <c r="A109" s="17" t="s">
        <v>35</v>
      </c>
      <c r="B109" s="13" t="s">
        <v>44</v>
      </c>
      <c r="C109" s="13" t="s">
        <v>16</v>
      </c>
      <c r="D109" s="13" t="s">
        <v>34</v>
      </c>
      <c r="E109" s="13" t="s">
        <v>107</v>
      </c>
      <c r="F109" s="19" t="s">
        <v>106</v>
      </c>
      <c r="G109" s="5">
        <f t="shared" si="37"/>
        <v>75</v>
      </c>
      <c r="H109" s="5">
        <f t="shared" si="37"/>
        <v>0</v>
      </c>
    </row>
    <row r="110" spans="1:8" x14ac:dyDescent="0.25">
      <c r="A110" s="17" t="s">
        <v>59</v>
      </c>
      <c r="B110" s="13" t="s">
        <v>44</v>
      </c>
      <c r="C110" s="13" t="s">
        <v>16</v>
      </c>
      <c r="D110" s="13" t="s">
        <v>34</v>
      </c>
      <c r="E110" s="13" t="s">
        <v>107</v>
      </c>
      <c r="F110" s="19" t="s">
        <v>60</v>
      </c>
      <c r="G110" s="5">
        <v>75</v>
      </c>
      <c r="H110" s="5"/>
    </row>
    <row r="111" spans="1:8" x14ac:dyDescent="0.25">
      <c r="A111" s="12" t="s">
        <v>86</v>
      </c>
      <c r="B111" s="13" t="s">
        <v>44</v>
      </c>
      <c r="C111" s="13" t="s">
        <v>16</v>
      </c>
      <c r="D111" s="13" t="s">
        <v>34</v>
      </c>
      <c r="E111" s="13" t="s">
        <v>87</v>
      </c>
      <c r="F111" s="13"/>
      <c r="G111" s="6">
        <f t="shared" ref="G111:H112" si="38">G112</f>
        <v>1817</v>
      </c>
      <c r="H111" s="6">
        <f t="shared" si="38"/>
        <v>0</v>
      </c>
    </row>
    <row r="112" spans="1:8" x14ac:dyDescent="0.25">
      <c r="A112" s="17" t="s">
        <v>35</v>
      </c>
      <c r="B112" s="13" t="s">
        <v>44</v>
      </c>
      <c r="C112" s="13" t="s">
        <v>16</v>
      </c>
      <c r="D112" s="13" t="s">
        <v>34</v>
      </c>
      <c r="E112" s="13" t="s">
        <v>87</v>
      </c>
      <c r="F112" s="13" t="s">
        <v>36</v>
      </c>
      <c r="G112" s="6">
        <f t="shared" si="38"/>
        <v>1817</v>
      </c>
      <c r="H112" s="6">
        <f t="shared" si="38"/>
        <v>0</v>
      </c>
    </row>
    <row r="113" spans="1:8" x14ac:dyDescent="0.25">
      <c r="A113" s="17" t="s">
        <v>59</v>
      </c>
      <c r="B113" s="13" t="s">
        <v>44</v>
      </c>
      <c r="C113" s="13" t="s">
        <v>16</v>
      </c>
      <c r="D113" s="13" t="s">
        <v>34</v>
      </c>
      <c r="E113" s="13" t="s">
        <v>87</v>
      </c>
      <c r="F113" s="19" t="s">
        <v>60</v>
      </c>
      <c r="G113" s="5">
        <v>1817</v>
      </c>
      <c r="H113" s="5"/>
    </row>
    <row r="114" spans="1:8" ht="49.5" x14ac:dyDescent="0.25">
      <c r="A114" s="18" t="s">
        <v>114</v>
      </c>
      <c r="B114" s="13" t="s">
        <v>44</v>
      </c>
      <c r="C114" s="13" t="s">
        <v>16</v>
      </c>
      <c r="D114" s="13" t="s">
        <v>34</v>
      </c>
      <c r="E114" s="13" t="s">
        <v>88</v>
      </c>
      <c r="F114" s="13"/>
      <c r="G114" s="6">
        <f t="shared" ref="G114:H115" si="39">G115</f>
        <v>360</v>
      </c>
      <c r="H114" s="6">
        <f t="shared" si="39"/>
        <v>0</v>
      </c>
    </row>
    <row r="115" spans="1:8" x14ac:dyDescent="0.25">
      <c r="A115" s="17" t="s">
        <v>35</v>
      </c>
      <c r="B115" s="13" t="s">
        <v>44</v>
      </c>
      <c r="C115" s="13" t="s">
        <v>16</v>
      </c>
      <c r="D115" s="13" t="s">
        <v>34</v>
      </c>
      <c r="E115" s="13" t="s">
        <v>88</v>
      </c>
      <c r="F115" s="13" t="s">
        <v>36</v>
      </c>
      <c r="G115" s="6">
        <f t="shared" si="39"/>
        <v>360</v>
      </c>
      <c r="H115" s="6">
        <f t="shared" si="39"/>
        <v>0</v>
      </c>
    </row>
    <row r="116" spans="1:8" x14ac:dyDescent="0.25">
      <c r="A116" s="17" t="s">
        <v>59</v>
      </c>
      <c r="B116" s="13" t="s">
        <v>44</v>
      </c>
      <c r="C116" s="13" t="s">
        <v>16</v>
      </c>
      <c r="D116" s="13" t="s">
        <v>34</v>
      </c>
      <c r="E116" s="13" t="s">
        <v>88</v>
      </c>
      <c r="F116" s="19" t="s">
        <v>60</v>
      </c>
      <c r="G116" s="5">
        <v>360</v>
      </c>
      <c r="H116" s="5"/>
    </row>
    <row r="117" spans="1:8" ht="49.5" x14ac:dyDescent="0.25">
      <c r="A117" s="17" t="s">
        <v>89</v>
      </c>
      <c r="B117" s="13" t="s">
        <v>44</v>
      </c>
      <c r="C117" s="13" t="s">
        <v>16</v>
      </c>
      <c r="D117" s="13" t="s">
        <v>34</v>
      </c>
      <c r="E117" s="13" t="s">
        <v>90</v>
      </c>
      <c r="F117" s="19"/>
      <c r="G117" s="5">
        <f t="shared" ref="G117:H118" si="40">G118</f>
        <v>900</v>
      </c>
      <c r="H117" s="5">
        <f t="shared" si="40"/>
        <v>0</v>
      </c>
    </row>
    <row r="118" spans="1:8" x14ac:dyDescent="0.25">
      <c r="A118" s="17" t="s">
        <v>35</v>
      </c>
      <c r="B118" s="13" t="s">
        <v>44</v>
      </c>
      <c r="C118" s="13" t="s">
        <v>16</v>
      </c>
      <c r="D118" s="13" t="s">
        <v>34</v>
      </c>
      <c r="E118" s="13" t="s">
        <v>90</v>
      </c>
      <c r="F118" s="19" t="s">
        <v>36</v>
      </c>
      <c r="G118" s="5">
        <f t="shared" si="40"/>
        <v>900</v>
      </c>
      <c r="H118" s="5">
        <f t="shared" si="40"/>
        <v>0</v>
      </c>
    </row>
    <row r="119" spans="1:8" x14ac:dyDescent="0.25">
      <c r="A119" s="17" t="s">
        <v>59</v>
      </c>
      <c r="B119" s="13" t="s">
        <v>44</v>
      </c>
      <c r="C119" s="13" t="s">
        <v>16</v>
      </c>
      <c r="D119" s="13" t="s">
        <v>34</v>
      </c>
      <c r="E119" s="13" t="s">
        <v>90</v>
      </c>
      <c r="F119" s="19" t="s">
        <v>60</v>
      </c>
      <c r="G119" s="5">
        <v>900</v>
      </c>
      <c r="H119" s="5"/>
    </row>
    <row r="120" spans="1:8" ht="82.5" x14ac:dyDescent="0.25">
      <c r="A120" s="12" t="s">
        <v>91</v>
      </c>
      <c r="B120" s="13" t="s">
        <v>44</v>
      </c>
      <c r="C120" s="13" t="s">
        <v>16</v>
      </c>
      <c r="D120" s="13" t="s">
        <v>34</v>
      </c>
      <c r="E120" s="13" t="s">
        <v>92</v>
      </c>
      <c r="F120" s="13"/>
      <c r="G120" s="6">
        <f t="shared" ref="G120:H121" si="41">G121</f>
        <v>50</v>
      </c>
      <c r="H120" s="6">
        <f t="shared" si="41"/>
        <v>0</v>
      </c>
    </row>
    <row r="121" spans="1:8" x14ac:dyDescent="0.25">
      <c r="A121" s="17" t="s">
        <v>35</v>
      </c>
      <c r="B121" s="13" t="s">
        <v>44</v>
      </c>
      <c r="C121" s="13" t="s">
        <v>16</v>
      </c>
      <c r="D121" s="13" t="s">
        <v>34</v>
      </c>
      <c r="E121" s="13" t="s">
        <v>92</v>
      </c>
      <c r="F121" s="13" t="s">
        <v>36</v>
      </c>
      <c r="G121" s="6">
        <f t="shared" si="41"/>
        <v>50</v>
      </c>
      <c r="H121" s="6">
        <f t="shared" si="41"/>
        <v>0</v>
      </c>
    </row>
    <row r="122" spans="1:8" x14ac:dyDescent="0.25">
      <c r="A122" s="17" t="s">
        <v>59</v>
      </c>
      <c r="B122" s="13" t="s">
        <v>44</v>
      </c>
      <c r="C122" s="13" t="s">
        <v>16</v>
      </c>
      <c r="D122" s="13" t="s">
        <v>34</v>
      </c>
      <c r="E122" s="13" t="s">
        <v>92</v>
      </c>
      <c r="F122" s="19" t="s">
        <v>60</v>
      </c>
      <c r="G122" s="5">
        <v>50</v>
      </c>
      <c r="H122" s="5"/>
    </row>
    <row r="123" spans="1:8" ht="66" x14ac:dyDescent="0.25">
      <c r="A123" s="18" t="s">
        <v>93</v>
      </c>
      <c r="B123" s="13" t="s">
        <v>44</v>
      </c>
      <c r="C123" s="13" t="s">
        <v>16</v>
      </c>
      <c r="D123" s="13" t="s">
        <v>34</v>
      </c>
      <c r="E123" s="13" t="s">
        <v>94</v>
      </c>
      <c r="F123" s="13"/>
      <c r="G123" s="6">
        <f t="shared" ref="G123:H124" si="42">G124</f>
        <v>636</v>
      </c>
      <c r="H123" s="6">
        <f t="shared" si="42"/>
        <v>0</v>
      </c>
    </row>
    <row r="124" spans="1:8" x14ac:dyDescent="0.25">
      <c r="A124" s="17" t="s">
        <v>35</v>
      </c>
      <c r="B124" s="13" t="s">
        <v>44</v>
      </c>
      <c r="C124" s="13" t="s">
        <v>16</v>
      </c>
      <c r="D124" s="13" t="s">
        <v>34</v>
      </c>
      <c r="E124" s="13" t="s">
        <v>94</v>
      </c>
      <c r="F124" s="13" t="s">
        <v>36</v>
      </c>
      <c r="G124" s="6">
        <f t="shared" si="42"/>
        <v>636</v>
      </c>
      <c r="H124" s="6">
        <f t="shared" si="42"/>
        <v>0</v>
      </c>
    </row>
    <row r="125" spans="1:8" x14ac:dyDescent="0.25">
      <c r="A125" s="17" t="s">
        <v>59</v>
      </c>
      <c r="B125" s="13" t="s">
        <v>44</v>
      </c>
      <c r="C125" s="13" t="s">
        <v>16</v>
      </c>
      <c r="D125" s="13" t="s">
        <v>34</v>
      </c>
      <c r="E125" s="13" t="s">
        <v>94</v>
      </c>
      <c r="F125" s="19" t="s">
        <v>60</v>
      </c>
      <c r="G125" s="5">
        <v>636</v>
      </c>
      <c r="H125" s="5"/>
    </row>
    <row r="126" spans="1:8" ht="115.5" x14ac:dyDescent="0.25">
      <c r="A126" s="18" t="s">
        <v>95</v>
      </c>
      <c r="B126" s="13" t="s">
        <v>44</v>
      </c>
      <c r="C126" s="13" t="s">
        <v>16</v>
      </c>
      <c r="D126" s="13" t="s">
        <v>34</v>
      </c>
      <c r="E126" s="13" t="s">
        <v>96</v>
      </c>
      <c r="F126" s="13"/>
      <c r="G126" s="6">
        <f t="shared" ref="G126:H127" si="43">G127</f>
        <v>12</v>
      </c>
      <c r="H126" s="6">
        <f t="shared" si="43"/>
        <v>0</v>
      </c>
    </row>
    <row r="127" spans="1:8" x14ac:dyDescent="0.25">
      <c r="A127" s="17" t="s">
        <v>35</v>
      </c>
      <c r="B127" s="13" t="s">
        <v>44</v>
      </c>
      <c r="C127" s="13" t="s">
        <v>16</v>
      </c>
      <c r="D127" s="13" t="s">
        <v>34</v>
      </c>
      <c r="E127" s="13" t="s">
        <v>96</v>
      </c>
      <c r="F127" s="13" t="s">
        <v>36</v>
      </c>
      <c r="G127" s="6">
        <f t="shared" si="43"/>
        <v>12</v>
      </c>
      <c r="H127" s="6">
        <f t="shared" si="43"/>
        <v>0</v>
      </c>
    </row>
    <row r="128" spans="1:8" x14ac:dyDescent="0.25">
      <c r="A128" s="17" t="s">
        <v>59</v>
      </c>
      <c r="B128" s="13" t="s">
        <v>44</v>
      </c>
      <c r="C128" s="13" t="s">
        <v>16</v>
      </c>
      <c r="D128" s="13" t="s">
        <v>34</v>
      </c>
      <c r="E128" s="13" t="s">
        <v>96</v>
      </c>
      <c r="F128" s="19" t="s">
        <v>60</v>
      </c>
      <c r="G128" s="5">
        <v>12</v>
      </c>
      <c r="H128" s="5"/>
    </row>
    <row r="129" spans="1:8" ht="198" x14ac:dyDescent="0.25">
      <c r="A129" s="16" t="s">
        <v>97</v>
      </c>
      <c r="B129" s="13" t="s">
        <v>44</v>
      </c>
      <c r="C129" s="13" t="s">
        <v>16</v>
      </c>
      <c r="D129" s="13" t="s">
        <v>34</v>
      </c>
      <c r="E129" s="13" t="s">
        <v>98</v>
      </c>
      <c r="F129" s="13"/>
      <c r="G129" s="9">
        <f t="shared" ref="G129:H130" si="44">G130</f>
        <v>9</v>
      </c>
      <c r="H129" s="9">
        <f t="shared" si="44"/>
        <v>0</v>
      </c>
    </row>
    <row r="130" spans="1:8" x14ac:dyDescent="0.25">
      <c r="A130" s="15" t="s">
        <v>35</v>
      </c>
      <c r="B130" s="13" t="s">
        <v>44</v>
      </c>
      <c r="C130" s="13" t="s">
        <v>16</v>
      </c>
      <c r="D130" s="13" t="s">
        <v>34</v>
      </c>
      <c r="E130" s="13" t="s">
        <v>98</v>
      </c>
      <c r="F130" s="13" t="s">
        <v>36</v>
      </c>
      <c r="G130" s="9">
        <f t="shared" si="44"/>
        <v>9</v>
      </c>
      <c r="H130" s="9">
        <f t="shared" si="44"/>
        <v>0</v>
      </c>
    </row>
    <row r="131" spans="1:8" x14ac:dyDescent="0.25">
      <c r="A131" s="15" t="s">
        <v>59</v>
      </c>
      <c r="B131" s="13" t="s">
        <v>44</v>
      </c>
      <c r="C131" s="13" t="s">
        <v>16</v>
      </c>
      <c r="D131" s="13" t="s">
        <v>34</v>
      </c>
      <c r="E131" s="13" t="s">
        <v>98</v>
      </c>
      <c r="F131" s="19" t="s">
        <v>60</v>
      </c>
      <c r="G131" s="5">
        <v>9</v>
      </c>
      <c r="H131" s="5"/>
    </row>
    <row r="132" spans="1:8" ht="33" x14ac:dyDescent="0.25">
      <c r="A132" s="18" t="s">
        <v>99</v>
      </c>
      <c r="B132" s="13" t="s">
        <v>44</v>
      </c>
      <c r="C132" s="13" t="s">
        <v>16</v>
      </c>
      <c r="D132" s="13" t="s">
        <v>34</v>
      </c>
      <c r="E132" s="13" t="s">
        <v>100</v>
      </c>
      <c r="F132" s="13"/>
      <c r="G132" s="6">
        <f t="shared" ref="G132:H133" si="45">G133</f>
        <v>30</v>
      </c>
      <c r="H132" s="6">
        <f t="shared" si="45"/>
        <v>0</v>
      </c>
    </row>
    <row r="133" spans="1:8" x14ac:dyDescent="0.25">
      <c r="A133" s="17" t="s">
        <v>35</v>
      </c>
      <c r="B133" s="13" t="s">
        <v>44</v>
      </c>
      <c r="C133" s="13" t="s">
        <v>16</v>
      </c>
      <c r="D133" s="13" t="s">
        <v>34</v>
      </c>
      <c r="E133" s="13" t="s">
        <v>100</v>
      </c>
      <c r="F133" s="13" t="s">
        <v>36</v>
      </c>
      <c r="G133" s="6">
        <f t="shared" si="45"/>
        <v>30</v>
      </c>
      <c r="H133" s="6">
        <f t="shared" si="45"/>
        <v>0</v>
      </c>
    </row>
    <row r="134" spans="1:8" x14ac:dyDescent="0.25">
      <c r="A134" s="17" t="s">
        <v>59</v>
      </c>
      <c r="B134" s="13" t="s">
        <v>44</v>
      </c>
      <c r="C134" s="13" t="s">
        <v>16</v>
      </c>
      <c r="D134" s="13" t="s">
        <v>34</v>
      </c>
      <c r="E134" s="13" t="s">
        <v>100</v>
      </c>
      <c r="F134" s="19" t="s">
        <v>60</v>
      </c>
      <c r="G134" s="5">
        <v>30</v>
      </c>
      <c r="H134" s="5"/>
    </row>
    <row r="135" spans="1:8" ht="33" x14ac:dyDescent="0.25">
      <c r="A135" s="18" t="s">
        <v>101</v>
      </c>
      <c r="B135" s="13" t="s">
        <v>44</v>
      </c>
      <c r="C135" s="13" t="s">
        <v>16</v>
      </c>
      <c r="D135" s="13" t="s">
        <v>34</v>
      </c>
      <c r="E135" s="13" t="s">
        <v>102</v>
      </c>
      <c r="F135" s="13"/>
      <c r="G135" s="6">
        <f t="shared" ref="G135:H136" si="46">G136</f>
        <v>3267</v>
      </c>
      <c r="H135" s="6">
        <f t="shared" si="46"/>
        <v>0</v>
      </c>
    </row>
    <row r="136" spans="1:8" x14ac:dyDescent="0.25">
      <c r="A136" s="17" t="s">
        <v>35</v>
      </c>
      <c r="B136" s="13" t="s">
        <v>44</v>
      </c>
      <c r="C136" s="13" t="s">
        <v>16</v>
      </c>
      <c r="D136" s="13" t="s">
        <v>34</v>
      </c>
      <c r="E136" s="13" t="s">
        <v>102</v>
      </c>
      <c r="F136" s="13" t="s">
        <v>36</v>
      </c>
      <c r="G136" s="6">
        <f t="shared" si="46"/>
        <v>3267</v>
      </c>
      <c r="H136" s="6">
        <f t="shared" si="46"/>
        <v>0</v>
      </c>
    </row>
    <row r="137" spans="1:8" x14ac:dyDescent="0.25">
      <c r="A137" s="17" t="s">
        <v>59</v>
      </c>
      <c r="B137" s="13" t="s">
        <v>44</v>
      </c>
      <c r="C137" s="13" t="s">
        <v>16</v>
      </c>
      <c r="D137" s="13" t="s">
        <v>34</v>
      </c>
      <c r="E137" s="13" t="s">
        <v>102</v>
      </c>
      <c r="F137" s="19" t="s">
        <v>60</v>
      </c>
      <c r="G137" s="5">
        <v>3267</v>
      </c>
      <c r="H137" s="5"/>
    </row>
    <row r="138" spans="1:8" ht="33" x14ac:dyDescent="0.25">
      <c r="A138" s="18" t="s">
        <v>103</v>
      </c>
      <c r="B138" s="13" t="s">
        <v>44</v>
      </c>
      <c r="C138" s="13" t="s">
        <v>16</v>
      </c>
      <c r="D138" s="13" t="s">
        <v>34</v>
      </c>
      <c r="E138" s="13" t="s">
        <v>104</v>
      </c>
      <c r="F138" s="13"/>
      <c r="G138" s="6">
        <f t="shared" ref="G138:H139" si="47">G139</f>
        <v>22876</v>
      </c>
      <c r="H138" s="6">
        <f t="shared" si="47"/>
        <v>0</v>
      </c>
    </row>
    <row r="139" spans="1:8" x14ac:dyDescent="0.25">
      <c r="A139" s="17" t="s">
        <v>35</v>
      </c>
      <c r="B139" s="13" t="s">
        <v>44</v>
      </c>
      <c r="C139" s="13" t="s">
        <v>16</v>
      </c>
      <c r="D139" s="13" t="s">
        <v>34</v>
      </c>
      <c r="E139" s="13" t="s">
        <v>104</v>
      </c>
      <c r="F139" s="13" t="s">
        <v>36</v>
      </c>
      <c r="G139" s="6">
        <f t="shared" si="47"/>
        <v>22876</v>
      </c>
      <c r="H139" s="6">
        <f t="shared" si="47"/>
        <v>0</v>
      </c>
    </row>
    <row r="140" spans="1:8" x14ac:dyDescent="0.25">
      <c r="A140" s="17" t="s">
        <v>59</v>
      </c>
      <c r="B140" s="13" t="s">
        <v>44</v>
      </c>
      <c r="C140" s="13" t="s">
        <v>16</v>
      </c>
      <c r="D140" s="13" t="s">
        <v>34</v>
      </c>
      <c r="E140" s="13" t="s">
        <v>104</v>
      </c>
      <c r="F140" s="19" t="s">
        <v>60</v>
      </c>
      <c r="G140" s="5">
        <v>22876</v>
      </c>
      <c r="H140" s="5"/>
    </row>
    <row r="141" spans="1:8" ht="33" x14ac:dyDescent="0.25">
      <c r="A141" s="18" t="s">
        <v>132</v>
      </c>
      <c r="B141" s="13" t="s">
        <v>44</v>
      </c>
      <c r="C141" s="13" t="s">
        <v>16</v>
      </c>
      <c r="D141" s="13" t="s">
        <v>34</v>
      </c>
      <c r="E141" s="13" t="s">
        <v>131</v>
      </c>
      <c r="F141" s="13"/>
      <c r="G141" s="5">
        <f t="shared" ref="G141:H142" si="48">G142</f>
        <v>5904</v>
      </c>
      <c r="H141" s="5">
        <f t="shared" si="48"/>
        <v>0</v>
      </c>
    </row>
    <row r="142" spans="1:8" x14ac:dyDescent="0.25">
      <c r="A142" s="17" t="s">
        <v>35</v>
      </c>
      <c r="B142" s="13" t="s">
        <v>44</v>
      </c>
      <c r="C142" s="13" t="s">
        <v>16</v>
      </c>
      <c r="D142" s="13" t="s">
        <v>34</v>
      </c>
      <c r="E142" s="13" t="s">
        <v>131</v>
      </c>
      <c r="F142" s="13" t="s">
        <v>36</v>
      </c>
      <c r="G142" s="5">
        <f t="shared" si="48"/>
        <v>5904</v>
      </c>
      <c r="H142" s="5">
        <f t="shared" si="48"/>
        <v>0</v>
      </c>
    </row>
    <row r="143" spans="1:8" x14ac:dyDescent="0.25">
      <c r="A143" s="17" t="s">
        <v>59</v>
      </c>
      <c r="B143" s="13" t="s">
        <v>44</v>
      </c>
      <c r="C143" s="13" t="s">
        <v>16</v>
      </c>
      <c r="D143" s="13" t="s">
        <v>34</v>
      </c>
      <c r="E143" s="13" t="s">
        <v>131</v>
      </c>
      <c r="F143" s="19" t="s">
        <v>60</v>
      </c>
      <c r="G143" s="5">
        <v>5904</v>
      </c>
      <c r="H143" s="5"/>
    </row>
    <row r="144" spans="1:8" ht="132" x14ac:dyDescent="0.25">
      <c r="A144" s="18" t="s">
        <v>136</v>
      </c>
      <c r="B144" s="13" t="s">
        <v>44</v>
      </c>
      <c r="C144" s="13" t="s">
        <v>16</v>
      </c>
      <c r="D144" s="13" t="s">
        <v>34</v>
      </c>
      <c r="E144" s="13" t="s">
        <v>137</v>
      </c>
      <c r="F144" s="13"/>
      <c r="G144" s="5">
        <f t="shared" ref="G144:H145" si="49">G145</f>
        <v>1848</v>
      </c>
      <c r="H144" s="5">
        <f t="shared" si="49"/>
        <v>0</v>
      </c>
    </row>
    <row r="145" spans="1:8" x14ac:dyDescent="0.25">
      <c r="A145" s="18" t="s">
        <v>35</v>
      </c>
      <c r="B145" s="13" t="s">
        <v>44</v>
      </c>
      <c r="C145" s="13" t="s">
        <v>16</v>
      </c>
      <c r="D145" s="13" t="s">
        <v>34</v>
      </c>
      <c r="E145" s="13" t="s">
        <v>137</v>
      </c>
      <c r="F145" s="13" t="s">
        <v>36</v>
      </c>
      <c r="G145" s="5">
        <f t="shared" si="49"/>
        <v>1848</v>
      </c>
      <c r="H145" s="5">
        <f t="shared" si="49"/>
        <v>0</v>
      </c>
    </row>
    <row r="146" spans="1:8" x14ac:dyDescent="0.25">
      <c r="A146" s="12" t="s">
        <v>59</v>
      </c>
      <c r="B146" s="13" t="s">
        <v>44</v>
      </c>
      <c r="C146" s="13" t="s">
        <v>16</v>
      </c>
      <c r="D146" s="13" t="s">
        <v>34</v>
      </c>
      <c r="E146" s="13" t="s">
        <v>137</v>
      </c>
      <c r="F146" s="13" t="s">
        <v>60</v>
      </c>
      <c r="G146" s="5">
        <v>1848</v>
      </c>
      <c r="H146" s="5"/>
    </row>
    <row r="147" spans="1:8" x14ac:dyDescent="0.25">
      <c r="A147" s="17"/>
      <c r="B147" s="13"/>
      <c r="C147" s="13"/>
      <c r="D147" s="13"/>
      <c r="E147" s="13"/>
      <c r="F147" s="19"/>
      <c r="G147" s="5"/>
      <c r="H147" s="5"/>
    </row>
    <row r="148" spans="1:8" ht="18.75" x14ac:dyDescent="0.3">
      <c r="A148" s="20" t="s">
        <v>15</v>
      </c>
      <c r="B148" s="14" t="s">
        <v>44</v>
      </c>
      <c r="C148" s="14" t="s">
        <v>16</v>
      </c>
      <c r="D148" s="14" t="s">
        <v>10</v>
      </c>
      <c r="E148" s="14"/>
      <c r="F148" s="14"/>
      <c r="G148" s="7">
        <f t="shared" ref="G148:H152" si="50">G149</f>
        <v>513</v>
      </c>
      <c r="H148" s="7">
        <f t="shared" si="50"/>
        <v>0</v>
      </c>
    </row>
    <row r="149" spans="1:8" ht="66" x14ac:dyDescent="0.25">
      <c r="A149" s="10" t="s">
        <v>110</v>
      </c>
      <c r="B149" s="13" t="s">
        <v>44</v>
      </c>
      <c r="C149" s="13" t="s">
        <v>16</v>
      </c>
      <c r="D149" s="13" t="s">
        <v>10</v>
      </c>
      <c r="E149" s="13" t="s">
        <v>39</v>
      </c>
      <c r="F149" s="13"/>
      <c r="G149" s="6">
        <f t="shared" si="50"/>
        <v>513</v>
      </c>
      <c r="H149" s="6">
        <f t="shared" si="50"/>
        <v>0</v>
      </c>
    </row>
    <row r="150" spans="1:8" x14ac:dyDescent="0.25">
      <c r="A150" s="17" t="s">
        <v>9</v>
      </c>
      <c r="B150" s="13" t="s">
        <v>44</v>
      </c>
      <c r="C150" s="13" t="s">
        <v>16</v>
      </c>
      <c r="D150" s="13" t="s">
        <v>10</v>
      </c>
      <c r="E150" s="13" t="s">
        <v>40</v>
      </c>
      <c r="F150" s="13"/>
      <c r="G150" s="6">
        <f t="shared" si="50"/>
        <v>513</v>
      </c>
      <c r="H150" s="6">
        <f t="shared" si="50"/>
        <v>0</v>
      </c>
    </row>
    <row r="151" spans="1:8" x14ac:dyDescent="0.25">
      <c r="A151" s="17" t="s">
        <v>42</v>
      </c>
      <c r="B151" s="13" t="s">
        <v>44</v>
      </c>
      <c r="C151" s="13" t="s">
        <v>16</v>
      </c>
      <c r="D151" s="13" t="s">
        <v>10</v>
      </c>
      <c r="E151" s="13" t="s">
        <v>43</v>
      </c>
      <c r="F151" s="13"/>
      <c r="G151" s="6">
        <f t="shared" si="50"/>
        <v>513</v>
      </c>
      <c r="H151" s="6">
        <f t="shared" si="50"/>
        <v>0</v>
      </c>
    </row>
    <row r="152" spans="1:8" ht="33" x14ac:dyDescent="0.25">
      <c r="A152" s="17" t="s">
        <v>6</v>
      </c>
      <c r="B152" s="13" t="s">
        <v>44</v>
      </c>
      <c r="C152" s="13" t="s">
        <v>16</v>
      </c>
      <c r="D152" s="13" t="s">
        <v>10</v>
      </c>
      <c r="E152" s="13" t="s">
        <v>43</v>
      </c>
      <c r="F152" s="13" t="s">
        <v>7</v>
      </c>
      <c r="G152" s="6">
        <f t="shared" si="50"/>
        <v>513</v>
      </c>
      <c r="H152" s="6">
        <f t="shared" si="50"/>
        <v>0</v>
      </c>
    </row>
    <row r="153" spans="1:8" x14ac:dyDescent="0.25">
      <c r="A153" s="17" t="s">
        <v>12</v>
      </c>
      <c r="B153" s="13" t="s">
        <v>44</v>
      </c>
      <c r="C153" s="13" t="s">
        <v>16</v>
      </c>
      <c r="D153" s="13" t="s">
        <v>10</v>
      </c>
      <c r="E153" s="13" t="s">
        <v>43</v>
      </c>
      <c r="F153" s="11" t="s">
        <v>18</v>
      </c>
      <c r="G153" s="5">
        <v>513</v>
      </c>
      <c r="H153" s="5"/>
    </row>
    <row r="154" spans="1:8" x14ac:dyDescent="0.25">
      <c r="A154" s="17"/>
      <c r="B154" s="13"/>
      <c r="C154" s="13"/>
      <c r="D154" s="13"/>
      <c r="E154" s="13"/>
      <c r="F154" s="11"/>
      <c r="G154" s="5"/>
      <c r="H154" s="5"/>
    </row>
  </sheetData>
  <autoFilter ref="A3:H154">
    <filterColumn colId="6" showButton="0"/>
  </autoFilter>
  <mergeCells count="11">
    <mergeCell ref="F3:F5"/>
    <mergeCell ref="A2:H2"/>
    <mergeCell ref="A1:F1"/>
    <mergeCell ref="G3:H3"/>
    <mergeCell ref="G4:G5"/>
    <mergeCell ref="H4:H5"/>
    <mergeCell ref="A3:A5"/>
    <mergeCell ref="B3:B5"/>
    <mergeCell ref="C3:C5"/>
    <mergeCell ref="D3:D5"/>
    <mergeCell ref="E3:E5"/>
  </mergeCells>
  <phoneticPr fontId="4" type="noConversion"/>
  <pageMargins left="0.39370078740157483" right="0.15748031496062992" top="0.35433070866141736" bottom="0.31496062992125984" header="0.19685039370078741" footer="0"/>
  <pageSetup paperSize="9" scale="70" fitToHeight="0" orientation="portrait" r:id="rId1"/>
  <headerFooter differentFirst="1"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</vt:lpstr>
      <vt:lpstr>'2019'!Заголовки_для_печати</vt:lpstr>
      <vt:lpstr>'2019'!Область_печати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Юдина Юлия Валентиновна</cp:lastModifiedBy>
  <cp:lastPrinted>2018-12-12T04:13:31Z</cp:lastPrinted>
  <dcterms:created xsi:type="dcterms:W3CDTF">2015-05-28T09:44:52Z</dcterms:created>
  <dcterms:modified xsi:type="dcterms:W3CDTF">2019-01-21T05:54:53Z</dcterms:modified>
</cp:coreProperties>
</file>