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0" yWindow="15" windowWidth="15255" windowHeight="8250" activeTab="0"/>
  </bookViews>
  <sheets>
    <sheet name="2018" sheetId="1" r:id="rId1"/>
  </sheets>
  <definedNames>
    <definedName name="_xlnm.Print_Area" localSheetId="0">'2018'!$A$1:$BZ$182</definedName>
    <definedName name="_xlnm.Print_Titles" localSheetId="0">'2018'!$3:$5</definedName>
  </definedNames>
  <calcPr calcId="124519"/>
</workbook>
</file>

<file path=xl/sharedStrings.xml><?xml version="1.0" encoding="utf-8"?>
<sst xmlns="http://schemas.openxmlformats.org/spreadsheetml/2006/main" count="850" uniqueCount="146">
  <si>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</si>
  <si>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Код</t>
  </si>
  <si>
    <t xml:space="preserve">Рз </t>
  </si>
  <si>
    <t>ПР</t>
  </si>
  <si>
    <t>ЦСР</t>
  </si>
  <si>
    <t>ВР</t>
  </si>
  <si>
    <t>Общее образование</t>
  </si>
  <si>
    <t>07</t>
  </si>
  <si>
    <t>02</t>
  </si>
  <si>
    <t>Финансовое обеспечение деятельности бюджетных и автономных  учреждений</t>
  </si>
  <si>
    <t>Организации дополнительного образования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</si>
  <si>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</si>
  <si>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</si>
  <si>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</si>
  <si>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Мероприятия в установленной сфере деятельности</t>
  </si>
  <si>
    <t>Мероприятия в сфере дополнительного образования</t>
  </si>
  <si>
    <t>06</t>
  </si>
  <si>
    <t>01</t>
  </si>
  <si>
    <t>Субсидии автономным учреждениям</t>
  </si>
  <si>
    <t>Другие вопросы в области социальной политики</t>
  </si>
  <si>
    <t>10</t>
  </si>
  <si>
    <t>610</t>
  </si>
  <si>
    <t>620</t>
  </si>
  <si>
    <t>Всего</t>
  </si>
  <si>
    <t>Непрограммное направление расходов</t>
  </si>
  <si>
    <t>990 00 00000</t>
  </si>
  <si>
    <t>990 00 04000</t>
  </si>
  <si>
    <t>Иные бюджетные ассигнования</t>
  </si>
  <si>
    <t>800</t>
  </si>
  <si>
    <t>03</t>
  </si>
  <si>
    <t xml:space="preserve">Уплата налогов, сборов и иных платежей                    </t>
  </si>
  <si>
    <t>Социальное обеспечение и иные выплаты населению</t>
  </si>
  <si>
    <t>Расходы на выплаты персоналу казенных учреждений</t>
  </si>
  <si>
    <t>09</t>
  </si>
  <si>
    <t>Финансовое обеспечение деятельности казенных учреждений</t>
  </si>
  <si>
    <t>Субсидии некоммерческим организациям (за исключением государственных (муниципальных) учреждений)</t>
  </si>
  <si>
    <t>Субсидии некоммерческим организациям</t>
  </si>
  <si>
    <t>Иные закупки товаров, работ и услуг для обеспечения государственных (муниципальных нужд)</t>
  </si>
  <si>
    <t>Дошкольное образование</t>
  </si>
  <si>
    <t>070 00 00000</t>
  </si>
  <si>
    <t>070 00 04000</t>
  </si>
  <si>
    <t>Муниципальная программа организации работы с детьми и молодежью в городском округе Тольятти «Молодежь Тольятти» на 2014-2020гг.</t>
  </si>
  <si>
    <t>030 00 00000</t>
  </si>
  <si>
    <t>Мероприятия в области молодежной политики</t>
  </si>
  <si>
    <t>030 00 02000</t>
  </si>
  <si>
    <t>Организации, осуществляющие обеспечение деятельности в области молодежной политики</t>
  </si>
  <si>
    <t>030 00 02350</t>
  </si>
  <si>
    <t>030 00 04000</t>
  </si>
  <si>
    <t>030 00 04350</t>
  </si>
  <si>
    <t>070 00 02000</t>
  </si>
  <si>
    <t>Дошкольные образовательные организации</t>
  </si>
  <si>
    <t>070 00 02260</t>
  </si>
  <si>
    <t>Мероприятия в сфере дошкольного образования</t>
  </si>
  <si>
    <t>070 00 04260</t>
  </si>
  <si>
    <t>913</t>
  </si>
  <si>
    <t>070 00 10000</t>
  </si>
  <si>
    <t>Субсидии некоммерческим организациям в сфере дошкольного образования</t>
  </si>
  <si>
    <t>070 00 10260</t>
  </si>
  <si>
    <t>Общеобразовательные организации</t>
  </si>
  <si>
    <t>070 00 02270</t>
  </si>
  <si>
    <t>070 00 02280</t>
  </si>
  <si>
    <t>Мероприятия в общеобразовательных организациях</t>
  </si>
  <si>
    <t>070 00 04270</t>
  </si>
  <si>
    <t>070 00 04280</t>
  </si>
  <si>
    <t>Субсидии юридическим лицам (за исключением субсидий муниципальным учреждениям), индивидуальным предпринимателям, физическим лицам</t>
  </si>
  <si>
    <t>070 00 06000</t>
  </si>
  <si>
    <t>Субсидии юридическим лицам в сфере общего образования</t>
  </si>
  <si>
    <t>070 00 06270</t>
  </si>
  <si>
    <t>Другие вопросы в области образования</t>
  </si>
  <si>
    <t>Организации, осуществляющие обеспечение образовательной деятельности</t>
  </si>
  <si>
    <t>070 00 02300</t>
  </si>
  <si>
    <t>Мероприятия в организациях, осуществляющих обеспечение образовательной деятельности</t>
  </si>
  <si>
    <t>070 00 04300</t>
  </si>
  <si>
    <t>070 00 12000</t>
  </si>
  <si>
    <t>070 00 12300</t>
  </si>
  <si>
    <t>050 00 00000</t>
  </si>
  <si>
    <t>050 00 04000</t>
  </si>
  <si>
    <t>050 00 04270</t>
  </si>
  <si>
    <t>050 00 06000</t>
  </si>
  <si>
    <t>050 00 06270</t>
  </si>
  <si>
    <t>Субсидии некоммерческим организациям (за исключением государственных (муниципальных) учреждений</t>
  </si>
  <si>
    <t>Закупка товаров, работ и услуг для обеспечения государственных (муниципальных) нужд</t>
  </si>
  <si>
    <t>Муниципальная программа «Благоустройство территории городского округа Тольятти на 2015-2024 годы»</t>
  </si>
  <si>
    <t>330 00 00000</t>
  </si>
  <si>
    <t>330 00 04000</t>
  </si>
  <si>
    <t>Стимулирующие субсидии на решение вопросов местного значения</t>
  </si>
  <si>
    <t>Стимулирующие субсидии в рамках муниципальных программ и непрограммных направлений деятельности</t>
  </si>
  <si>
    <t>070 00 72000</t>
  </si>
  <si>
    <t>Сумма (тыс.руб.)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</si>
  <si>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</si>
  <si>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070 00 72002</t>
  </si>
  <si>
    <t>Муниципальная программа по созданию условий для улучшения качества жизни жителей городского округа Тольятти и обеспечения социальной стабильности на 2017-2019 годы</t>
  </si>
  <si>
    <t>Дополнительное образование детей</t>
  </si>
  <si>
    <t>Молодежная политика</t>
  </si>
  <si>
    <t>Расходы на выплаты персоналу в целях обеспечения выполнения функций государственными (муниципальными) органами, казенными  учреждениями, органами управления государственными внебюджетными фондами</t>
  </si>
  <si>
    <t xml:space="preserve">В том числе средства выше-стоящих бюджетов </t>
  </si>
  <si>
    <t>Департамент образования администрации городского округа Тольятти</t>
  </si>
  <si>
    <t>330 00 04270</t>
  </si>
  <si>
    <t>050 00 04280</t>
  </si>
  <si>
    <t>330 00 S3760</t>
  </si>
  <si>
    <t xml:space="preserve">Мероприятия в рамках реализации государственной программы Самарской области «Поддержка инициатив населения муниципальных образований в Самарской области» на 2017-2025 годы» </t>
  </si>
  <si>
    <t>330 00 04260</t>
  </si>
  <si>
    <t>Мероприятия в сфере  дополнительного образования</t>
  </si>
  <si>
    <t>330 00 04280</t>
  </si>
  <si>
    <t>Социальные выплаты гражданам, кроме публичных нормативных социальных выплат</t>
  </si>
  <si>
    <t>перемещение, сокращение</t>
  </si>
  <si>
    <t>обл. и федер.</t>
  </si>
  <si>
    <t>экономия</t>
  </si>
  <si>
    <t>Муниципальная программа «Развитие системы образования городского округа Тольятти на 2017-2020гг.»</t>
  </si>
  <si>
    <t>Субвенции</t>
  </si>
  <si>
    <t>доп. потребность (повышение з/пл)</t>
  </si>
  <si>
    <t>доп. потребность</t>
  </si>
  <si>
    <t>070 00 75000</t>
  </si>
  <si>
    <t>Предоставление общедоступного и бесплатного дошкольного образования в муниципальных дошкольных образовательных организациях</t>
  </si>
  <si>
    <t>070 00 75020</t>
  </si>
  <si>
    <t>Ежемесячные денежные выплаты в размере 3 700 (трех тысяч семисот) рублей педагогическим работникам муниципальных образовательных организаций, реализующих общеобразовательные программы дошкольного образования в муниципальных общеобразовательных и дошкольных образовательных организациях</t>
  </si>
  <si>
    <t>070 00 75230</t>
  </si>
  <si>
    <t>Выплата ежемесячного вознаграждения за выполнение функций классного руководителя педагогическим работникам в муниципальных общеобразовательных организациях</t>
  </si>
  <si>
    <t>070 00 75050</t>
  </si>
  <si>
    <t>070 00 75060</t>
  </si>
  <si>
    <t>Предоставление общедоступного и бесплатного начального общего, основного общего, среднего общего образования в муниципальных общеобразовательных организациях</t>
  </si>
  <si>
    <t>Предоставление общедоступного и бесплатного дополнительного образования детей в муниципальных общеобразовательных организациях</t>
  </si>
  <si>
    <t>070 00 75270</t>
  </si>
  <si>
    <t>070 00 S2000</t>
  </si>
  <si>
    <t>070 00 S2002</t>
  </si>
  <si>
    <t>070 00 75040</t>
  </si>
  <si>
    <t>Осуществление ежемесячной денежной выплаты в размере 5000 (пяти тысяч) рублей молодым, в возрасте не старше 30 лет, педагогическим работникам муниципальных дошкольных образовательных и общеобразовательных учреждений</t>
  </si>
  <si>
    <t>070 00 75030</t>
  </si>
  <si>
    <t>Оплата широкополосного доступа учреждений к сети Интернет, оплата услуг доступа к сети Интернет детей – инвалидов, находящихся на индивидуальном обучении и получающих общее образование в дистанционной форме</t>
  </si>
  <si>
    <t>Осуществление ежемесячной денежной выплаты в размере 1500 (одной тысячи пятисот) рублей на ставку заработной платы педагогическим работникам муниципальных общеобразовательных организаций, реализующих дополнительные общеобразовательные программы</t>
  </si>
  <si>
    <t>070 00 75280</t>
  </si>
  <si>
    <r>
      <t xml:space="preserve">Мероприятия на реализацию государственной программы Самарской области </t>
    </r>
    <r>
      <rPr>
        <sz val="13"/>
        <rFont val="Calibri"/>
        <family val="2"/>
      </rPr>
      <t>«</t>
    </r>
    <r>
      <rPr>
        <sz val="13"/>
        <rFont val="Times New Roman"/>
        <family val="1"/>
      </rPr>
      <t>Развитие социальной защиты населения в Самарской области</t>
    </r>
    <r>
      <rPr>
        <sz val="13"/>
        <rFont val="Calibri"/>
        <family val="2"/>
      </rPr>
      <t xml:space="preserve">» </t>
    </r>
    <r>
      <rPr>
        <sz val="13"/>
        <rFont val="Times New Roman"/>
        <family val="1"/>
      </rPr>
      <t>на 2014-2020 годы</t>
    </r>
  </si>
  <si>
    <t>070 00 S3340</t>
  </si>
  <si>
    <t>070 00 S3350</t>
  </si>
  <si>
    <t>Мероприятия на реализацию государственной программы Самарской области «Развитие социальной защиты населения в Самарской области» на 2014-2020 годы</t>
  </si>
  <si>
    <t>доп. Потребность</t>
  </si>
  <si>
    <t>990 00 04280</t>
  </si>
  <si>
    <t>030 00 S3010</t>
  </si>
  <si>
    <t>Организация и проведение мероприятий с несовершеннолетними в период каникул и свободное от учебы время</t>
  </si>
  <si>
    <t>Резервный фонд Губернатора Самарской области</t>
  </si>
  <si>
    <t>330 00 S9800</t>
  </si>
  <si>
    <t>070 00 S3400</t>
  </si>
  <si>
    <t>Мероприятия на реализацию государственной программы Самарской области «Строительство, реконструкция и капитальный ремонт образовательных учреждений Самарской области» до 2025 года</t>
  </si>
  <si>
    <t xml:space="preserve"> РАСХОДЫ БЮДЖЕТА ПО ВЕДОМСТВЕННОЙ СТРУКТУРЕ РАСХОДОВ ГОРОДСКОГО ОКРУГА ТОЛЬЯТТИ ЗА 9 МЕСЯЦЕВ 2018 ГОДА </t>
  </si>
  <si>
    <t>Кассовое исполнение</t>
  </si>
  <si>
    <t>% исполнения</t>
  </si>
</sst>
</file>

<file path=xl/styles.xml><?xml version="1.0" encoding="utf-8"?>
<styleSheet xmlns="http://schemas.openxmlformats.org/spreadsheetml/2006/main">
  <numFmts count="2">
    <numFmt numFmtId="41" formatCode="_-* #,##0_р_._-;\-* #,##0_р_._-;_-* &quot;-&quot;_р_._-;_-@_-"/>
    <numFmt numFmtId="164" formatCode="#,##0.0"/>
  </numFmts>
  <fonts count="13">
    <font>
      <sz val="10"/>
      <name val="Arial Cyr"/>
      <family val="2"/>
    </font>
    <font>
      <sz val="10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 Cyr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sz val="13"/>
      <name val="Calibri"/>
      <family val="2"/>
    </font>
    <font>
      <sz val="14"/>
      <name val="Times New Roman"/>
      <family val="1"/>
    </font>
    <font>
      <b/>
      <sz val="20"/>
      <name val="Times New Roman"/>
      <family val="1"/>
    </font>
    <font>
      <sz val="13"/>
      <name val="Arial Cyr"/>
      <family val="2"/>
    </font>
    <font>
      <sz val="13"/>
      <color theme="1"/>
      <name val="Times New Roman"/>
      <family val="1"/>
    </font>
    <font>
      <sz val="13"/>
      <color rgb="FFFF000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Font="1" applyFill="1"/>
    <xf numFmtId="0" fontId="2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" fontId="6" fillId="0" borderId="1" xfId="24" applyNumberFormat="1" applyFont="1" applyFill="1" applyBorder="1" applyAlignment="1">
      <alignment horizontal="center"/>
    </xf>
    <xf numFmtId="3" fontId="2" fillId="0" borderId="1" xfId="24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wrapText="1"/>
    </xf>
    <xf numFmtId="49" fontId="5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left" wrapText="1"/>
    </xf>
    <xf numFmtId="49" fontId="6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20" applyFont="1" applyFill="1" applyBorder="1" applyAlignment="1">
      <alignment horizontal="left" wrapText="1"/>
      <protection/>
    </xf>
    <xf numFmtId="0" fontId="2" fillId="0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wrapText="1"/>
    </xf>
    <xf numFmtId="11" fontId="2" fillId="0" borderId="1" xfId="0" applyNumberFormat="1" applyFont="1" applyFill="1" applyBorder="1" applyAlignment="1">
      <alignment wrapText="1"/>
    </xf>
    <xf numFmtId="1" fontId="2" fillId="0" borderId="1" xfId="0" applyNumberFormat="1" applyFont="1" applyFill="1" applyBorder="1" applyAlignment="1">
      <alignment horizontal="center" wrapText="1"/>
    </xf>
    <xf numFmtId="0" fontId="6" fillId="0" borderId="1" xfId="20" applyFont="1" applyFill="1" applyBorder="1" applyAlignment="1">
      <alignment horizontal="left" wrapText="1"/>
      <protection/>
    </xf>
    <xf numFmtId="49" fontId="6" fillId="0" borderId="1" xfId="24" applyNumberFormat="1" applyFont="1" applyFill="1" applyBorder="1" applyAlignment="1">
      <alignment horizontal="center"/>
    </xf>
    <xf numFmtId="11" fontId="11" fillId="0" borderId="1" xfId="0" applyNumberFormat="1" applyFont="1" applyFill="1" applyBorder="1" applyAlignment="1">
      <alignment wrapText="1"/>
    </xf>
    <xf numFmtId="49" fontId="8" fillId="0" borderId="1" xfId="0" applyNumberFormat="1" applyFont="1" applyFill="1" applyBorder="1" applyAlignment="1">
      <alignment horizontal="center" wrapText="1"/>
    </xf>
    <xf numFmtId="49" fontId="2" fillId="0" borderId="1" xfId="20" applyNumberFormat="1" applyFont="1" applyFill="1" applyBorder="1" applyAlignment="1">
      <alignment horizontal="center" wrapText="1"/>
      <protection/>
    </xf>
    <xf numFmtId="0" fontId="2" fillId="0" borderId="1" xfId="20" applyFont="1" applyFill="1" applyBorder="1" applyAlignment="1">
      <alignment wrapText="1"/>
      <protection/>
    </xf>
    <xf numFmtId="0" fontId="2" fillId="0" borderId="1" xfId="20" applyNumberFormat="1" applyFont="1" applyFill="1" applyBorder="1" applyAlignment="1">
      <alignment horizontal="left" wrapText="1"/>
      <protection/>
    </xf>
    <xf numFmtId="0" fontId="10" fillId="0" borderId="0" xfId="0" applyFont="1" applyFill="1"/>
    <xf numFmtId="0" fontId="3" fillId="0" borderId="1" xfId="0" applyFont="1" applyFill="1" applyBorder="1" applyAlignment="1">
      <alignment horizontal="left" wrapText="1"/>
    </xf>
    <xf numFmtId="3" fontId="5" fillId="0" borderId="1" xfId="0" applyNumberFormat="1" applyFont="1" applyFill="1" applyBorder="1" applyAlignment="1">
      <alignment horizontal="center" wrapText="1"/>
    </xf>
    <xf numFmtId="3" fontId="12" fillId="0" borderId="1" xfId="0" applyNumberFormat="1" applyFont="1" applyFill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 wrapText="1"/>
    </xf>
    <xf numFmtId="164" fontId="6" fillId="0" borderId="1" xfId="24" applyNumberFormat="1" applyFont="1" applyFill="1" applyBorder="1" applyAlignment="1">
      <alignment horizontal="center"/>
    </xf>
    <xf numFmtId="164" fontId="2" fillId="0" borderId="1" xfId="24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9" fontId="5" fillId="0" borderId="1" xfId="23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3" xfId="21"/>
    <cellStyle name="Обычный 8" xfId="22"/>
    <cellStyle name="Процентный" xfId="23"/>
    <cellStyle name="Финансовый [0]" xfId="24"/>
    <cellStyle name="Финансовый [0] 2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182"/>
  <sheetViews>
    <sheetView showZeros="0" tabSelected="1" view="pageBreakPreview" zoomScale="80" zoomScaleSheetLayoutView="80" workbookViewId="0" topLeftCell="A1">
      <selection activeCell="BY6" sqref="BY6"/>
    </sheetView>
  </sheetViews>
  <sheetFormatPr defaultColWidth="9.00390625" defaultRowHeight="12.75"/>
  <cols>
    <col min="1" max="1" width="67.75390625" style="2" customWidth="1"/>
    <col min="2" max="2" width="6.00390625" style="3" customWidth="1"/>
    <col min="3" max="4" width="5.875" style="4" customWidth="1"/>
    <col min="5" max="5" width="15.25390625" style="3" customWidth="1"/>
    <col min="6" max="6" width="5.25390625" style="4" customWidth="1"/>
    <col min="7" max="7" width="13.875" style="1" hidden="1" customWidth="1"/>
    <col min="8" max="8" width="17.625" style="1" hidden="1" customWidth="1"/>
    <col min="9" max="9" width="19.00390625" style="1" hidden="1" customWidth="1"/>
    <col min="10" max="10" width="18.625" style="1" hidden="1" customWidth="1"/>
    <col min="11" max="11" width="14.625" style="1" hidden="1" customWidth="1"/>
    <col min="12" max="12" width="15.00390625" style="1" hidden="1" customWidth="1"/>
    <col min="13" max="13" width="14.125" style="1" hidden="1" customWidth="1"/>
    <col min="14" max="14" width="14.75390625" style="1" hidden="1" customWidth="1"/>
    <col min="15" max="15" width="16.00390625" style="1" hidden="1" customWidth="1"/>
    <col min="16" max="16" width="18.75390625" style="1" hidden="1" customWidth="1"/>
    <col min="17" max="17" width="14.625" style="1" hidden="1" customWidth="1"/>
    <col min="18" max="18" width="19.125" style="1" hidden="1" customWidth="1"/>
    <col min="19" max="19" width="13.875" style="1" hidden="1" customWidth="1"/>
    <col min="20" max="20" width="22.00390625" style="1" hidden="1" customWidth="1"/>
    <col min="21" max="21" width="20.375" style="1" hidden="1" customWidth="1"/>
    <col min="22" max="22" width="24.75390625" style="1" hidden="1" customWidth="1"/>
    <col min="23" max="23" width="14.625" style="1" hidden="1" customWidth="1"/>
    <col min="24" max="24" width="19.125" style="1" hidden="1" customWidth="1"/>
    <col min="25" max="25" width="13.875" style="1" hidden="1" customWidth="1"/>
    <col min="26" max="26" width="19.00390625" style="1" hidden="1" customWidth="1"/>
    <col min="27" max="27" width="16.875" style="1" hidden="1" customWidth="1"/>
    <col min="28" max="28" width="25.875" style="1" hidden="1" customWidth="1"/>
    <col min="29" max="29" width="15.25390625" style="1" hidden="1" customWidth="1"/>
    <col min="30" max="30" width="19.875" style="1" hidden="1" customWidth="1"/>
    <col min="31" max="31" width="16.00390625" style="1" hidden="1" customWidth="1"/>
    <col min="32" max="32" width="69.375" style="1" hidden="1" customWidth="1"/>
    <col min="33" max="33" width="39.625" style="1" hidden="1" customWidth="1"/>
    <col min="34" max="34" width="26.375" style="1" hidden="1" customWidth="1"/>
    <col min="35" max="35" width="15.25390625" style="1" hidden="1" customWidth="1"/>
    <col min="36" max="36" width="19.875" style="1" hidden="1" customWidth="1"/>
    <col min="37" max="37" width="16.00390625" style="1" hidden="1" customWidth="1"/>
    <col min="38" max="38" width="69.375" style="1" hidden="1" customWidth="1"/>
    <col min="39" max="39" width="23.00390625" style="1" hidden="1" customWidth="1"/>
    <col min="40" max="40" width="25.875" style="1" hidden="1" customWidth="1"/>
    <col min="41" max="41" width="15.25390625" style="1" hidden="1" customWidth="1"/>
    <col min="42" max="42" width="19.875" style="1" hidden="1" customWidth="1"/>
    <col min="43" max="43" width="16.125" style="1" hidden="1" customWidth="1"/>
    <col min="44" max="44" width="67.25390625" style="1" hidden="1" customWidth="1"/>
    <col min="45" max="45" width="22.00390625" style="1" hidden="1" customWidth="1"/>
    <col min="46" max="46" width="24.75390625" style="1" hidden="1" customWidth="1"/>
    <col min="47" max="47" width="14.625" style="1" hidden="1" customWidth="1"/>
    <col min="48" max="48" width="19.125" style="1" hidden="1" customWidth="1"/>
    <col min="49" max="49" width="15.75390625" style="1" hidden="1" customWidth="1"/>
    <col min="50" max="50" width="17.375" style="1" hidden="1" customWidth="1"/>
    <col min="51" max="51" width="32.875" style="1" hidden="1" customWidth="1"/>
    <col min="52" max="52" width="24.75390625" style="1" hidden="1" customWidth="1"/>
    <col min="53" max="53" width="14.625" style="1" hidden="1" customWidth="1"/>
    <col min="54" max="54" width="19.125" style="1" hidden="1" customWidth="1"/>
    <col min="55" max="55" width="15.625" style="1" hidden="1" customWidth="1"/>
    <col min="56" max="56" width="17.75390625" style="1" hidden="1" customWidth="1"/>
    <col min="57" max="58" width="11.00390625" style="1" hidden="1" customWidth="1"/>
    <col min="59" max="59" width="10.625" style="1" hidden="1" customWidth="1"/>
    <col min="60" max="60" width="10.75390625" style="1" hidden="1" customWidth="1"/>
    <col min="61" max="61" width="16.125" style="1" hidden="1" customWidth="1"/>
    <col min="62" max="62" width="17.875" style="1" hidden="1" customWidth="1"/>
    <col min="63" max="63" width="20.00390625" style="1" hidden="1" customWidth="1"/>
    <col min="64" max="64" width="19.125" style="1" hidden="1" customWidth="1"/>
    <col min="65" max="65" width="15.125" style="1" hidden="1" customWidth="1"/>
    <col min="66" max="66" width="10.375" style="1" hidden="1" customWidth="1"/>
    <col min="67" max="67" width="15.625" style="1" hidden="1" customWidth="1"/>
    <col min="68" max="68" width="38.125" style="1" hidden="1" customWidth="1"/>
    <col min="69" max="69" width="26.00390625" style="1" hidden="1" customWidth="1"/>
    <col min="70" max="70" width="31.25390625" style="1" hidden="1" customWidth="1"/>
    <col min="71" max="71" width="20.375" style="1" hidden="1" customWidth="1"/>
    <col min="72" max="72" width="15.75390625" style="1" hidden="1" customWidth="1"/>
    <col min="73" max="73" width="17.375" style="1" customWidth="1"/>
    <col min="74" max="74" width="17.875" style="1" customWidth="1"/>
    <col min="75" max="78" width="16.75390625" style="1" customWidth="1"/>
    <col min="79" max="16384" width="9.125" style="1" customWidth="1"/>
  </cols>
  <sheetData>
    <row r="1" spans="1:68" ht="35.25" customHeight="1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</row>
    <row r="2" spans="1:78" ht="68.25" customHeight="1">
      <c r="A2" s="47" t="s">
        <v>143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</row>
    <row r="3" spans="1:78" ht="41.25" customHeight="1">
      <c r="A3" s="48" t="s">
        <v>0</v>
      </c>
      <c r="B3" s="49" t="s">
        <v>1</v>
      </c>
      <c r="C3" s="50" t="s">
        <v>2</v>
      </c>
      <c r="D3" s="50" t="s">
        <v>3</v>
      </c>
      <c r="E3" s="50" t="s">
        <v>4</v>
      </c>
      <c r="F3" s="50" t="s">
        <v>5</v>
      </c>
      <c r="G3" s="43" t="s">
        <v>88</v>
      </c>
      <c r="H3" s="43"/>
      <c r="I3" s="45" t="s">
        <v>105</v>
      </c>
      <c r="J3" s="45" t="s">
        <v>110</v>
      </c>
      <c r="K3" s="45" t="s">
        <v>107</v>
      </c>
      <c r="L3" s="45" t="s">
        <v>106</v>
      </c>
      <c r="M3" s="43" t="s">
        <v>88</v>
      </c>
      <c r="N3" s="43"/>
      <c r="O3" s="45" t="s">
        <v>105</v>
      </c>
      <c r="P3" s="45" t="s">
        <v>111</v>
      </c>
      <c r="Q3" s="45" t="s">
        <v>107</v>
      </c>
      <c r="R3" s="45" t="s">
        <v>106</v>
      </c>
      <c r="S3" s="43" t="s">
        <v>88</v>
      </c>
      <c r="T3" s="43"/>
      <c r="U3" s="45" t="s">
        <v>105</v>
      </c>
      <c r="V3" s="45" t="s">
        <v>111</v>
      </c>
      <c r="W3" s="45" t="s">
        <v>107</v>
      </c>
      <c r="X3" s="45" t="s">
        <v>106</v>
      </c>
      <c r="Y3" s="43" t="s">
        <v>88</v>
      </c>
      <c r="Z3" s="43"/>
      <c r="AA3" s="45" t="s">
        <v>105</v>
      </c>
      <c r="AB3" s="45" t="s">
        <v>111</v>
      </c>
      <c r="AC3" s="45" t="s">
        <v>107</v>
      </c>
      <c r="AD3" s="45" t="s">
        <v>106</v>
      </c>
      <c r="AE3" s="43" t="s">
        <v>88</v>
      </c>
      <c r="AF3" s="43"/>
      <c r="AG3" s="45" t="s">
        <v>105</v>
      </c>
      <c r="AH3" s="45" t="s">
        <v>135</v>
      </c>
      <c r="AI3" s="45" t="s">
        <v>107</v>
      </c>
      <c r="AJ3" s="45" t="s">
        <v>106</v>
      </c>
      <c r="AK3" s="43" t="s">
        <v>88</v>
      </c>
      <c r="AL3" s="43"/>
      <c r="AM3" s="45" t="s">
        <v>105</v>
      </c>
      <c r="AN3" s="45" t="s">
        <v>111</v>
      </c>
      <c r="AO3" s="45" t="s">
        <v>107</v>
      </c>
      <c r="AP3" s="45" t="s">
        <v>106</v>
      </c>
      <c r="AQ3" s="43" t="s">
        <v>88</v>
      </c>
      <c r="AR3" s="43"/>
      <c r="AS3" s="45" t="s">
        <v>105</v>
      </c>
      <c r="AT3" s="45" t="s">
        <v>111</v>
      </c>
      <c r="AU3" s="45" t="s">
        <v>107</v>
      </c>
      <c r="AV3" s="45" t="s">
        <v>106</v>
      </c>
      <c r="AW3" s="43" t="s">
        <v>88</v>
      </c>
      <c r="AX3" s="43"/>
      <c r="AY3" s="45" t="s">
        <v>105</v>
      </c>
      <c r="AZ3" s="45" t="s">
        <v>111</v>
      </c>
      <c r="BA3" s="45" t="s">
        <v>107</v>
      </c>
      <c r="BB3" s="45" t="s">
        <v>106</v>
      </c>
      <c r="BC3" s="43" t="s">
        <v>88</v>
      </c>
      <c r="BD3" s="43"/>
      <c r="BE3" s="45" t="s">
        <v>105</v>
      </c>
      <c r="BF3" s="45" t="s">
        <v>111</v>
      </c>
      <c r="BG3" s="45" t="s">
        <v>107</v>
      </c>
      <c r="BH3" s="45" t="s">
        <v>106</v>
      </c>
      <c r="BI3" s="43" t="s">
        <v>88</v>
      </c>
      <c r="BJ3" s="43"/>
      <c r="BK3" s="45" t="s">
        <v>105</v>
      </c>
      <c r="BL3" s="45" t="s">
        <v>111</v>
      </c>
      <c r="BM3" s="45" t="s">
        <v>107</v>
      </c>
      <c r="BN3" s="45" t="s">
        <v>106</v>
      </c>
      <c r="BO3" s="43" t="s">
        <v>88</v>
      </c>
      <c r="BP3" s="43"/>
      <c r="BQ3" s="45" t="s">
        <v>105</v>
      </c>
      <c r="BR3" s="45" t="s">
        <v>111</v>
      </c>
      <c r="BS3" s="45" t="s">
        <v>107</v>
      </c>
      <c r="BT3" s="45" t="s">
        <v>106</v>
      </c>
      <c r="BU3" s="43" t="s">
        <v>88</v>
      </c>
      <c r="BV3" s="43"/>
      <c r="BW3" s="44" t="s">
        <v>144</v>
      </c>
      <c r="BX3" s="44"/>
      <c r="BY3" s="43" t="s">
        <v>145</v>
      </c>
      <c r="BZ3" s="43"/>
    </row>
    <row r="4" spans="1:78" ht="56.25" customHeight="1">
      <c r="A4" s="48"/>
      <c r="B4" s="49"/>
      <c r="C4" s="50"/>
      <c r="D4" s="50"/>
      <c r="E4" s="50"/>
      <c r="F4" s="50"/>
      <c r="G4" s="43" t="s">
        <v>23</v>
      </c>
      <c r="H4" s="43" t="s">
        <v>95</v>
      </c>
      <c r="I4" s="45"/>
      <c r="J4" s="45"/>
      <c r="K4" s="45"/>
      <c r="L4" s="45"/>
      <c r="M4" s="43" t="s">
        <v>23</v>
      </c>
      <c r="N4" s="43" t="s">
        <v>95</v>
      </c>
      <c r="O4" s="45"/>
      <c r="P4" s="45"/>
      <c r="Q4" s="45"/>
      <c r="R4" s="45"/>
      <c r="S4" s="43" t="s">
        <v>23</v>
      </c>
      <c r="T4" s="43" t="s">
        <v>95</v>
      </c>
      <c r="U4" s="45"/>
      <c r="V4" s="45"/>
      <c r="W4" s="45"/>
      <c r="X4" s="45"/>
      <c r="Y4" s="43" t="s">
        <v>23</v>
      </c>
      <c r="Z4" s="43" t="s">
        <v>95</v>
      </c>
      <c r="AA4" s="45"/>
      <c r="AB4" s="45"/>
      <c r="AC4" s="45"/>
      <c r="AD4" s="45"/>
      <c r="AE4" s="43" t="s">
        <v>23</v>
      </c>
      <c r="AF4" s="43" t="s">
        <v>95</v>
      </c>
      <c r="AG4" s="45"/>
      <c r="AH4" s="45"/>
      <c r="AI4" s="45"/>
      <c r="AJ4" s="45"/>
      <c r="AK4" s="43" t="s">
        <v>23</v>
      </c>
      <c r="AL4" s="43" t="s">
        <v>95</v>
      </c>
      <c r="AM4" s="45"/>
      <c r="AN4" s="45"/>
      <c r="AO4" s="45"/>
      <c r="AP4" s="45"/>
      <c r="AQ4" s="43" t="s">
        <v>23</v>
      </c>
      <c r="AR4" s="43" t="s">
        <v>95</v>
      </c>
      <c r="AS4" s="45"/>
      <c r="AT4" s="45"/>
      <c r="AU4" s="45"/>
      <c r="AV4" s="45"/>
      <c r="AW4" s="43" t="s">
        <v>23</v>
      </c>
      <c r="AX4" s="43" t="s">
        <v>95</v>
      </c>
      <c r="AY4" s="45"/>
      <c r="AZ4" s="45"/>
      <c r="BA4" s="45"/>
      <c r="BB4" s="45"/>
      <c r="BC4" s="43" t="s">
        <v>23</v>
      </c>
      <c r="BD4" s="43" t="s">
        <v>95</v>
      </c>
      <c r="BE4" s="45"/>
      <c r="BF4" s="45"/>
      <c r="BG4" s="45"/>
      <c r="BH4" s="45"/>
      <c r="BI4" s="43" t="s">
        <v>23</v>
      </c>
      <c r="BJ4" s="43" t="s">
        <v>95</v>
      </c>
      <c r="BK4" s="45"/>
      <c r="BL4" s="45"/>
      <c r="BM4" s="45"/>
      <c r="BN4" s="45"/>
      <c r="BO4" s="43" t="s">
        <v>23</v>
      </c>
      <c r="BP4" s="43" t="s">
        <v>95</v>
      </c>
      <c r="BQ4" s="45"/>
      <c r="BR4" s="45"/>
      <c r="BS4" s="45"/>
      <c r="BT4" s="45"/>
      <c r="BU4" s="43" t="s">
        <v>23</v>
      </c>
      <c r="BV4" s="43" t="s">
        <v>95</v>
      </c>
      <c r="BW4" s="44" t="s">
        <v>23</v>
      </c>
      <c r="BX4" s="44" t="s">
        <v>95</v>
      </c>
      <c r="BY4" s="43" t="s">
        <v>23</v>
      </c>
      <c r="BZ4" s="43" t="s">
        <v>95</v>
      </c>
    </row>
    <row r="5" spans="1:78" ht="48" customHeight="1">
      <c r="A5" s="48"/>
      <c r="B5" s="49"/>
      <c r="C5" s="50"/>
      <c r="D5" s="50"/>
      <c r="E5" s="50"/>
      <c r="F5" s="50"/>
      <c r="G5" s="43"/>
      <c r="H5" s="43"/>
      <c r="I5" s="45"/>
      <c r="J5" s="45"/>
      <c r="K5" s="45"/>
      <c r="L5" s="45"/>
      <c r="M5" s="43"/>
      <c r="N5" s="43"/>
      <c r="O5" s="45"/>
      <c r="P5" s="45"/>
      <c r="Q5" s="45"/>
      <c r="R5" s="45"/>
      <c r="S5" s="43"/>
      <c r="T5" s="43"/>
      <c r="U5" s="45"/>
      <c r="V5" s="45"/>
      <c r="W5" s="45"/>
      <c r="X5" s="45"/>
      <c r="Y5" s="43"/>
      <c r="Z5" s="43"/>
      <c r="AA5" s="45"/>
      <c r="AB5" s="45"/>
      <c r="AC5" s="45"/>
      <c r="AD5" s="45"/>
      <c r="AE5" s="43"/>
      <c r="AF5" s="43"/>
      <c r="AG5" s="45"/>
      <c r="AH5" s="45"/>
      <c r="AI5" s="45"/>
      <c r="AJ5" s="45"/>
      <c r="AK5" s="43"/>
      <c r="AL5" s="43"/>
      <c r="AM5" s="45"/>
      <c r="AN5" s="45"/>
      <c r="AO5" s="45"/>
      <c r="AP5" s="45"/>
      <c r="AQ5" s="43"/>
      <c r="AR5" s="43"/>
      <c r="AS5" s="45"/>
      <c r="AT5" s="45"/>
      <c r="AU5" s="45"/>
      <c r="AV5" s="45"/>
      <c r="AW5" s="43"/>
      <c r="AX5" s="43"/>
      <c r="AY5" s="45"/>
      <c r="AZ5" s="45"/>
      <c r="BA5" s="45"/>
      <c r="BB5" s="45"/>
      <c r="BC5" s="43"/>
      <c r="BD5" s="43"/>
      <c r="BE5" s="45"/>
      <c r="BF5" s="45"/>
      <c r="BG5" s="45"/>
      <c r="BH5" s="45"/>
      <c r="BI5" s="43"/>
      <c r="BJ5" s="43"/>
      <c r="BK5" s="45"/>
      <c r="BL5" s="45"/>
      <c r="BM5" s="45"/>
      <c r="BN5" s="45"/>
      <c r="BO5" s="43"/>
      <c r="BP5" s="43"/>
      <c r="BQ5" s="45"/>
      <c r="BR5" s="45"/>
      <c r="BS5" s="45"/>
      <c r="BT5" s="45"/>
      <c r="BU5" s="43"/>
      <c r="BV5" s="43"/>
      <c r="BW5" s="44"/>
      <c r="BX5" s="44"/>
      <c r="BY5" s="43"/>
      <c r="BZ5" s="43"/>
    </row>
    <row r="6" spans="1:78" ht="40.5">
      <c r="A6" s="11" t="s">
        <v>96</v>
      </c>
      <c r="B6" s="12">
        <v>913</v>
      </c>
      <c r="C6" s="12"/>
      <c r="D6" s="12"/>
      <c r="E6" s="12"/>
      <c r="F6" s="12"/>
      <c r="G6" s="35">
        <f aca="true" t="shared" si="0" ref="G6:AL6">G8+G43+G86+G128+G142+G169</f>
        <v>2110015</v>
      </c>
      <c r="H6" s="35">
        <f t="shared" si="0"/>
        <v>123199</v>
      </c>
      <c r="I6" s="35">
        <f t="shared" si="0"/>
        <v>0</v>
      </c>
      <c r="J6" s="35">
        <f t="shared" si="0"/>
        <v>34027</v>
      </c>
      <c r="K6" s="35">
        <f t="shared" si="0"/>
        <v>0</v>
      </c>
      <c r="L6" s="35">
        <f t="shared" si="0"/>
        <v>0</v>
      </c>
      <c r="M6" s="35">
        <f t="shared" si="0"/>
        <v>2144042</v>
      </c>
      <c r="N6" s="35">
        <f t="shared" si="0"/>
        <v>123199</v>
      </c>
      <c r="O6" s="35">
        <f t="shared" si="0"/>
        <v>0</v>
      </c>
      <c r="P6" s="35">
        <f t="shared" si="0"/>
        <v>11623</v>
      </c>
      <c r="Q6" s="35">
        <f t="shared" si="0"/>
        <v>0</v>
      </c>
      <c r="R6" s="35">
        <f t="shared" si="0"/>
        <v>759715</v>
      </c>
      <c r="S6" s="35">
        <f t="shared" si="0"/>
        <v>2915380</v>
      </c>
      <c r="T6" s="35">
        <f t="shared" si="0"/>
        <v>882914</v>
      </c>
      <c r="U6" s="35">
        <f t="shared" si="0"/>
        <v>0</v>
      </c>
      <c r="V6" s="35">
        <f t="shared" si="0"/>
        <v>25027</v>
      </c>
      <c r="W6" s="35">
        <f t="shared" si="0"/>
        <v>0</v>
      </c>
      <c r="X6" s="35">
        <f t="shared" si="0"/>
        <v>0</v>
      </c>
      <c r="Y6" s="35">
        <f t="shared" si="0"/>
        <v>2940407</v>
      </c>
      <c r="Z6" s="35">
        <f t="shared" si="0"/>
        <v>882914</v>
      </c>
      <c r="AA6" s="35">
        <f t="shared" si="0"/>
        <v>0</v>
      </c>
      <c r="AB6" s="35">
        <f t="shared" si="0"/>
        <v>2566</v>
      </c>
      <c r="AC6" s="35">
        <f t="shared" si="0"/>
        <v>0</v>
      </c>
      <c r="AD6" s="35">
        <f t="shared" si="0"/>
        <v>3120581</v>
      </c>
      <c r="AE6" s="35">
        <f t="shared" si="0"/>
        <v>6063554</v>
      </c>
      <c r="AF6" s="35">
        <f t="shared" si="0"/>
        <v>4003495</v>
      </c>
      <c r="AG6" s="35">
        <f t="shared" si="0"/>
        <v>-1629</v>
      </c>
      <c r="AH6" s="35">
        <f t="shared" si="0"/>
        <v>0</v>
      </c>
      <c r="AI6" s="35">
        <f t="shared" si="0"/>
        <v>0</v>
      </c>
      <c r="AJ6" s="35">
        <f t="shared" si="0"/>
        <v>0</v>
      </c>
      <c r="AK6" s="35">
        <f t="shared" si="0"/>
        <v>6061925</v>
      </c>
      <c r="AL6" s="35">
        <f t="shared" si="0"/>
        <v>4003495</v>
      </c>
      <c r="AM6" s="35">
        <f aca="true" t="shared" si="1" ref="AM6:BV6">AM8+AM43+AM86+AM128+AM142+AM169</f>
        <v>-577</v>
      </c>
      <c r="AN6" s="35">
        <f t="shared" si="1"/>
        <v>6149</v>
      </c>
      <c r="AO6" s="35">
        <f t="shared" si="1"/>
        <v>0</v>
      </c>
      <c r="AP6" s="35">
        <f t="shared" si="1"/>
        <v>89637</v>
      </c>
      <c r="AQ6" s="35">
        <f t="shared" si="1"/>
        <v>6157134</v>
      </c>
      <c r="AR6" s="35">
        <f t="shared" si="1"/>
        <v>4093132</v>
      </c>
      <c r="AS6" s="35">
        <f t="shared" si="1"/>
        <v>0</v>
      </c>
      <c r="AT6" s="35">
        <f t="shared" si="1"/>
        <v>12400</v>
      </c>
      <c r="AU6" s="35">
        <f t="shared" si="1"/>
        <v>0</v>
      </c>
      <c r="AV6" s="35">
        <f t="shared" si="1"/>
        <v>36518</v>
      </c>
      <c r="AW6" s="35">
        <f t="shared" si="1"/>
        <v>6206052</v>
      </c>
      <c r="AX6" s="35">
        <f t="shared" si="1"/>
        <v>4129650</v>
      </c>
      <c r="AY6" s="35">
        <f t="shared" si="1"/>
        <v>-7200</v>
      </c>
      <c r="AZ6" s="35">
        <f t="shared" si="1"/>
        <v>6027</v>
      </c>
      <c r="BA6" s="35">
        <f t="shared" si="1"/>
        <v>-2105</v>
      </c>
      <c r="BB6" s="35">
        <f t="shared" si="1"/>
        <v>17179</v>
      </c>
      <c r="BC6" s="35">
        <f t="shared" si="1"/>
        <v>6219953</v>
      </c>
      <c r="BD6" s="35">
        <f t="shared" si="1"/>
        <v>4146829</v>
      </c>
      <c r="BE6" s="35">
        <f t="shared" si="1"/>
        <v>-685</v>
      </c>
      <c r="BF6" s="35">
        <f t="shared" si="1"/>
        <v>5288</v>
      </c>
      <c r="BG6" s="35">
        <f t="shared" si="1"/>
        <v>0</v>
      </c>
      <c r="BH6" s="35">
        <f t="shared" si="1"/>
        <v>0</v>
      </c>
      <c r="BI6" s="35">
        <f t="shared" si="1"/>
        <v>6224556</v>
      </c>
      <c r="BJ6" s="35">
        <f t="shared" si="1"/>
        <v>4146829</v>
      </c>
      <c r="BK6" s="35">
        <f t="shared" si="1"/>
        <v>-14656</v>
      </c>
      <c r="BL6" s="35">
        <f t="shared" si="1"/>
        <v>5006</v>
      </c>
      <c r="BM6" s="35">
        <f t="shared" si="1"/>
        <v>0</v>
      </c>
      <c r="BN6" s="35">
        <f t="shared" si="1"/>
        <v>11880</v>
      </c>
      <c r="BO6" s="35">
        <f t="shared" si="1"/>
        <v>6226786</v>
      </c>
      <c r="BP6" s="35">
        <f t="shared" si="1"/>
        <v>4158709</v>
      </c>
      <c r="BQ6" s="35">
        <f t="shared" si="1"/>
        <v>0</v>
      </c>
      <c r="BR6" s="35">
        <f t="shared" si="1"/>
        <v>0</v>
      </c>
      <c r="BS6" s="35">
        <f t="shared" si="1"/>
        <v>0</v>
      </c>
      <c r="BT6" s="35">
        <f t="shared" si="1"/>
        <v>0</v>
      </c>
      <c r="BU6" s="35">
        <f t="shared" si="1"/>
        <v>6226786</v>
      </c>
      <c r="BV6" s="35">
        <f t="shared" si="1"/>
        <v>4158709</v>
      </c>
      <c r="BW6" s="35">
        <f aca="true" t="shared" si="2" ref="BW6:BX6">BW8+BW43+BW86+BW128+BW142+BW169</f>
        <v>4357675</v>
      </c>
      <c r="BX6" s="35">
        <f t="shared" si="2"/>
        <v>2860946</v>
      </c>
      <c r="BY6" s="37">
        <f aca="true" t="shared" si="3" ref="BY6:BY35">BW6/BU6*100</f>
        <v>69.98273266497354</v>
      </c>
      <c r="BZ6" s="37">
        <f aca="true" t="shared" si="4" ref="BZ6:BZ35">BX6/BV6*100</f>
        <v>68.79408970428082</v>
      </c>
    </row>
    <row r="7" spans="1:78" s="33" customFormat="1" ht="12.75">
      <c r="A7" s="34"/>
      <c r="B7" s="17"/>
      <c r="C7" s="17"/>
      <c r="D7" s="17"/>
      <c r="E7" s="17"/>
      <c r="F7" s="17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38"/>
      <c r="BZ7" s="38"/>
    </row>
    <row r="8" spans="1:78" ht="18.75">
      <c r="A8" s="13" t="s">
        <v>38</v>
      </c>
      <c r="B8" s="27">
        <v>913</v>
      </c>
      <c r="C8" s="14" t="s">
        <v>7</v>
      </c>
      <c r="D8" s="14" t="s">
        <v>17</v>
      </c>
      <c r="E8" s="14"/>
      <c r="F8" s="14"/>
      <c r="G8" s="5">
        <f>G9+G37</f>
        <v>998044</v>
      </c>
      <c r="H8" s="5">
        <f>H9+H37</f>
        <v>0</v>
      </c>
      <c r="I8" s="5">
        <f aca="true" t="shared" si="5" ref="I8:N8">I9+I37</f>
        <v>0</v>
      </c>
      <c r="J8" s="5">
        <f t="shared" si="5"/>
        <v>18038</v>
      </c>
      <c r="K8" s="5">
        <f t="shared" si="5"/>
        <v>0</v>
      </c>
      <c r="L8" s="5">
        <f t="shared" si="5"/>
        <v>0</v>
      </c>
      <c r="M8" s="5">
        <f t="shared" si="5"/>
        <v>1016082</v>
      </c>
      <c r="N8" s="5">
        <f t="shared" si="5"/>
        <v>0</v>
      </c>
      <c r="O8" s="5">
        <f aca="true" t="shared" si="6" ref="O8:T8">O9+O37</f>
        <v>0</v>
      </c>
      <c r="P8" s="5">
        <f t="shared" si="6"/>
        <v>11623</v>
      </c>
      <c r="Q8" s="5">
        <f t="shared" si="6"/>
        <v>0</v>
      </c>
      <c r="R8" s="5">
        <f t="shared" si="6"/>
        <v>293069</v>
      </c>
      <c r="S8" s="5">
        <f t="shared" si="6"/>
        <v>1320774</v>
      </c>
      <c r="T8" s="5">
        <f t="shared" si="6"/>
        <v>293069</v>
      </c>
      <c r="U8" s="5">
        <f aca="true" t="shared" si="7" ref="U8:Z8">U9+U37</f>
        <v>0</v>
      </c>
      <c r="V8" s="5">
        <f t="shared" si="7"/>
        <v>19161</v>
      </c>
      <c r="W8" s="5">
        <f t="shared" si="7"/>
        <v>0</v>
      </c>
      <c r="X8" s="5">
        <f t="shared" si="7"/>
        <v>0</v>
      </c>
      <c r="Y8" s="5">
        <f t="shared" si="7"/>
        <v>1339935</v>
      </c>
      <c r="Z8" s="5">
        <f t="shared" si="7"/>
        <v>293069</v>
      </c>
      <c r="AA8" s="5">
        <f aca="true" t="shared" si="8" ref="AA8:AF8">AA9+AA37</f>
        <v>0</v>
      </c>
      <c r="AB8" s="5">
        <f t="shared" si="8"/>
        <v>0</v>
      </c>
      <c r="AC8" s="5">
        <f t="shared" si="8"/>
        <v>0</v>
      </c>
      <c r="AD8" s="5">
        <f t="shared" si="8"/>
        <v>1244753</v>
      </c>
      <c r="AE8" s="5">
        <f t="shared" si="8"/>
        <v>2584688</v>
      </c>
      <c r="AF8" s="5">
        <f t="shared" si="8"/>
        <v>1537822</v>
      </c>
      <c r="AG8" s="5">
        <f aca="true" t="shared" si="9" ref="AG8:AL8">AG9+AG37</f>
        <v>0</v>
      </c>
      <c r="AH8" s="5">
        <f t="shared" si="9"/>
        <v>0</v>
      </c>
      <c r="AI8" s="5">
        <f t="shared" si="9"/>
        <v>0</v>
      </c>
      <c r="AJ8" s="5">
        <f t="shared" si="9"/>
        <v>0</v>
      </c>
      <c r="AK8" s="5">
        <f t="shared" si="9"/>
        <v>2584688</v>
      </c>
      <c r="AL8" s="5">
        <f t="shared" si="9"/>
        <v>1537822</v>
      </c>
      <c r="AM8" s="5">
        <f aca="true" t="shared" si="10" ref="AM8:AR8">AM9+AM37</f>
        <v>220</v>
      </c>
      <c r="AN8" s="5">
        <f t="shared" si="10"/>
        <v>0</v>
      </c>
      <c r="AO8" s="5">
        <f t="shared" si="10"/>
        <v>0</v>
      </c>
      <c r="AP8" s="5">
        <f t="shared" si="10"/>
        <v>87297</v>
      </c>
      <c r="AQ8" s="5">
        <f t="shared" si="10"/>
        <v>2672205</v>
      </c>
      <c r="AR8" s="5">
        <f t="shared" si="10"/>
        <v>1625119</v>
      </c>
      <c r="AS8" s="5">
        <f aca="true" t="shared" si="11" ref="AS8:AX8">AS9+AS37</f>
        <v>0</v>
      </c>
      <c r="AT8" s="5">
        <f t="shared" si="11"/>
        <v>0</v>
      </c>
      <c r="AU8" s="5">
        <f t="shared" si="11"/>
        <v>0</v>
      </c>
      <c r="AV8" s="5">
        <f t="shared" si="11"/>
        <v>20196</v>
      </c>
      <c r="AW8" s="5">
        <f t="shared" si="11"/>
        <v>2692401</v>
      </c>
      <c r="AX8" s="5">
        <f t="shared" si="11"/>
        <v>1645315</v>
      </c>
      <c r="AY8" s="5">
        <f aca="true" t="shared" si="12" ref="AY8:BD8">AY9+AY37</f>
        <v>0</v>
      </c>
      <c r="AZ8" s="5">
        <f t="shared" si="12"/>
        <v>0</v>
      </c>
      <c r="BA8" s="5">
        <f t="shared" si="12"/>
        <v>-1097</v>
      </c>
      <c r="BB8" s="5">
        <f t="shared" si="12"/>
        <v>12929</v>
      </c>
      <c r="BC8" s="5">
        <f t="shared" si="12"/>
        <v>2704233</v>
      </c>
      <c r="BD8" s="5">
        <f t="shared" si="12"/>
        <v>1658244</v>
      </c>
      <c r="BE8" s="5">
        <f aca="true" t="shared" si="13" ref="BE8:BJ8">BE9+BE37</f>
        <v>0</v>
      </c>
      <c r="BF8" s="5">
        <f t="shared" si="13"/>
        <v>0</v>
      </c>
      <c r="BG8" s="5">
        <f t="shared" si="13"/>
        <v>0</v>
      </c>
      <c r="BH8" s="5">
        <f t="shared" si="13"/>
        <v>0</v>
      </c>
      <c r="BI8" s="5">
        <f t="shared" si="13"/>
        <v>2704233</v>
      </c>
      <c r="BJ8" s="5">
        <f t="shared" si="13"/>
        <v>1658244</v>
      </c>
      <c r="BK8" s="5">
        <f aca="true" t="shared" si="14" ref="BK8:BP8">BK9+BK37</f>
        <v>0</v>
      </c>
      <c r="BL8" s="5">
        <f t="shared" si="14"/>
        <v>0</v>
      </c>
      <c r="BM8" s="5">
        <f t="shared" si="14"/>
        <v>0</v>
      </c>
      <c r="BN8" s="5">
        <f t="shared" si="14"/>
        <v>0</v>
      </c>
      <c r="BO8" s="5">
        <f t="shared" si="14"/>
        <v>2704233</v>
      </c>
      <c r="BP8" s="5">
        <f t="shared" si="14"/>
        <v>1658244</v>
      </c>
      <c r="BQ8" s="5">
        <f aca="true" t="shared" si="15" ref="BQ8:BV8">BQ9+BQ37</f>
        <v>0</v>
      </c>
      <c r="BR8" s="5">
        <f t="shared" si="15"/>
        <v>0</v>
      </c>
      <c r="BS8" s="5">
        <f t="shared" si="15"/>
        <v>0</v>
      </c>
      <c r="BT8" s="5">
        <f t="shared" si="15"/>
        <v>0</v>
      </c>
      <c r="BU8" s="5">
        <f t="shared" si="15"/>
        <v>2704233</v>
      </c>
      <c r="BV8" s="5">
        <f t="shared" si="15"/>
        <v>1658244</v>
      </c>
      <c r="BW8" s="5">
        <f aca="true" t="shared" si="16" ref="BW8:BX8">BW9+BW37</f>
        <v>1878364</v>
      </c>
      <c r="BX8" s="5">
        <f t="shared" si="16"/>
        <v>1133400</v>
      </c>
      <c r="BY8" s="39">
        <f t="shared" si="3"/>
        <v>69.46013897471113</v>
      </c>
      <c r="BZ8" s="39">
        <f t="shared" si="4"/>
        <v>68.34941058131373</v>
      </c>
    </row>
    <row r="9" spans="1:78" ht="33">
      <c r="A9" s="18" t="s">
        <v>108</v>
      </c>
      <c r="B9" s="16">
        <f aca="true" t="shared" si="17" ref="B9:B14">B8</f>
        <v>913</v>
      </c>
      <c r="C9" s="16" t="s">
        <v>7</v>
      </c>
      <c r="D9" s="16" t="s">
        <v>17</v>
      </c>
      <c r="E9" s="16" t="s">
        <v>39</v>
      </c>
      <c r="F9" s="16"/>
      <c r="G9" s="7">
        <f>G10+G15+G20</f>
        <v>994606</v>
      </c>
      <c r="H9" s="7">
        <f>H10+H15+H20</f>
        <v>0</v>
      </c>
      <c r="I9" s="7">
        <f aca="true" t="shared" si="18" ref="I9:N9">I10+I15+I20</f>
        <v>0</v>
      </c>
      <c r="J9" s="7">
        <f t="shared" si="18"/>
        <v>18038</v>
      </c>
      <c r="K9" s="7">
        <f t="shared" si="18"/>
        <v>0</v>
      </c>
      <c r="L9" s="7">
        <f t="shared" si="18"/>
        <v>0</v>
      </c>
      <c r="M9" s="7">
        <f t="shared" si="18"/>
        <v>1012644</v>
      </c>
      <c r="N9" s="7">
        <f t="shared" si="18"/>
        <v>0</v>
      </c>
      <c r="O9" s="7">
        <f aca="true" t="shared" si="19" ref="O9:AJ9">O10+O15+O20+O24</f>
        <v>0</v>
      </c>
      <c r="P9" s="7">
        <f t="shared" si="19"/>
        <v>11623</v>
      </c>
      <c r="Q9" s="7">
        <f t="shared" si="19"/>
        <v>0</v>
      </c>
      <c r="R9" s="7">
        <f t="shared" si="19"/>
        <v>293069</v>
      </c>
      <c r="S9" s="7">
        <f t="shared" si="19"/>
        <v>1317336</v>
      </c>
      <c r="T9" s="7">
        <f t="shared" si="19"/>
        <v>293069</v>
      </c>
      <c r="U9" s="7">
        <f t="shared" si="19"/>
        <v>0</v>
      </c>
      <c r="V9" s="7">
        <f t="shared" si="19"/>
        <v>19161</v>
      </c>
      <c r="W9" s="7">
        <f t="shared" si="19"/>
        <v>0</v>
      </c>
      <c r="X9" s="7">
        <f t="shared" si="19"/>
        <v>0</v>
      </c>
      <c r="Y9" s="7">
        <f t="shared" si="19"/>
        <v>1336497</v>
      </c>
      <c r="Z9" s="7">
        <f t="shared" si="19"/>
        <v>293069</v>
      </c>
      <c r="AA9" s="7">
        <f t="shared" si="19"/>
        <v>0</v>
      </c>
      <c r="AB9" s="7">
        <f t="shared" si="19"/>
        <v>0</v>
      </c>
      <c r="AC9" s="7">
        <f t="shared" si="19"/>
        <v>0</v>
      </c>
      <c r="AD9" s="7">
        <f t="shared" si="19"/>
        <v>1244753</v>
      </c>
      <c r="AE9" s="7">
        <f t="shared" si="19"/>
        <v>2581250</v>
      </c>
      <c r="AF9" s="7">
        <f t="shared" si="19"/>
        <v>1537822</v>
      </c>
      <c r="AG9" s="7">
        <f t="shared" si="19"/>
        <v>0</v>
      </c>
      <c r="AH9" s="7">
        <f t="shared" si="19"/>
        <v>0</v>
      </c>
      <c r="AI9" s="7">
        <f t="shared" si="19"/>
        <v>0</v>
      </c>
      <c r="AJ9" s="7">
        <f t="shared" si="19"/>
        <v>0</v>
      </c>
      <c r="AK9" s="7">
        <f>AK10+AK15+AK20+AK24+AK33</f>
        <v>2581250</v>
      </c>
      <c r="AL9" s="7">
        <f aca="true" t="shared" si="20" ref="AL9:AR9">AL10+AL15+AL20+AL24+AL33</f>
        <v>1537822</v>
      </c>
      <c r="AM9" s="7">
        <f t="shared" si="20"/>
        <v>220</v>
      </c>
      <c r="AN9" s="7">
        <f t="shared" si="20"/>
        <v>0</v>
      </c>
      <c r="AO9" s="7">
        <f t="shared" si="20"/>
        <v>0</v>
      </c>
      <c r="AP9" s="7">
        <f t="shared" si="20"/>
        <v>87297</v>
      </c>
      <c r="AQ9" s="7">
        <f t="shared" si="20"/>
        <v>2668767</v>
      </c>
      <c r="AR9" s="7">
        <f t="shared" si="20"/>
        <v>1625119</v>
      </c>
      <c r="AS9" s="7">
        <f aca="true" t="shared" si="21" ref="AS9:AX9">AS10+AS15+AS20+AS24+AS33</f>
        <v>0</v>
      </c>
      <c r="AT9" s="7">
        <f t="shared" si="21"/>
        <v>0</v>
      </c>
      <c r="AU9" s="7">
        <f t="shared" si="21"/>
        <v>0</v>
      </c>
      <c r="AV9" s="7">
        <f t="shared" si="21"/>
        <v>20196</v>
      </c>
      <c r="AW9" s="7">
        <f t="shared" si="21"/>
        <v>2688963</v>
      </c>
      <c r="AX9" s="7">
        <f t="shared" si="21"/>
        <v>1645315</v>
      </c>
      <c r="AY9" s="7">
        <f aca="true" t="shared" si="22" ref="AY9:BD9">AY10+AY15+AY20+AY24+AY33</f>
        <v>0</v>
      </c>
      <c r="AZ9" s="7">
        <f t="shared" si="22"/>
        <v>0</v>
      </c>
      <c r="BA9" s="7">
        <f t="shared" si="22"/>
        <v>-1097</v>
      </c>
      <c r="BB9" s="7">
        <f t="shared" si="22"/>
        <v>12929</v>
      </c>
      <c r="BC9" s="7">
        <f t="shared" si="22"/>
        <v>2700795</v>
      </c>
      <c r="BD9" s="7">
        <f t="shared" si="22"/>
        <v>1658244</v>
      </c>
      <c r="BE9" s="7">
        <f aca="true" t="shared" si="23" ref="BE9:BJ9">BE10+BE15+BE20+BE24+BE33</f>
        <v>0</v>
      </c>
      <c r="BF9" s="7">
        <f t="shared" si="23"/>
        <v>0</v>
      </c>
      <c r="BG9" s="7">
        <f t="shared" si="23"/>
        <v>0</v>
      </c>
      <c r="BH9" s="7">
        <f t="shared" si="23"/>
        <v>0</v>
      </c>
      <c r="BI9" s="7">
        <f t="shared" si="23"/>
        <v>2700795</v>
      </c>
      <c r="BJ9" s="7">
        <f t="shared" si="23"/>
        <v>1658244</v>
      </c>
      <c r="BK9" s="7">
        <f aca="true" t="shared" si="24" ref="BK9:BP9">BK10+BK15+BK20+BK24+BK33</f>
        <v>0</v>
      </c>
      <c r="BL9" s="7">
        <f t="shared" si="24"/>
        <v>0</v>
      </c>
      <c r="BM9" s="7">
        <f t="shared" si="24"/>
        <v>0</v>
      </c>
      <c r="BN9" s="7">
        <f t="shared" si="24"/>
        <v>0</v>
      </c>
      <c r="BO9" s="7">
        <f t="shared" si="24"/>
        <v>2700795</v>
      </c>
      <c r="BP9" s="7">
        <f t="shared" si="24"/>
        <v>1658244</v>
      </c>
      <c r="BQ9" s="7">
        <f aca="true" t="shared" si="25" ref="BQ9:BV9">BQ10+BQ15+BQ20+BQ24+BQ33</f>
        <v>0</v>
      </c>
      <c r="BR9" s="7">
        <f t="shared" si="25"/>
        <v>0</v>
      </c>
      <c r="BS9" s="7">
        <f t="shared" si="25"/>
        <v>0</v>
      </c>
      <c r="BT9" s="7">
        <f t="shared" si="25"/>
        <v>0</v>
      </c>
      <c r="BU9" s="7">
        <f t="shared" si="25"/>
        <v>2700795</v>
      </c>
      <c r="BV9" s="7">
        <f t="shared" si="25"/>
        <v>1658244</v>
      </c>
      <c r="BW9" s="7">
        <f aca="true" t="shared" si="26" ref="BW9:BX9">BW10+BW15+BW20+BW24+BW33</f>
        <v>1875030</v>
      </c>
      <c r="BX9" s="7">
        <f t="shared" si="26"/>
        <v>1133400</v>
      </c>
      <c r="BY9" s="23">
        <f t="shared" si="3"/>
        <v>69.4251137165168</v>
      </c>
      <c r="BZ9" s="23">
        <f t="shared" si="4"/>
        <v>68.34941058131373</v>
      </c>
    </row>
    <row r="10" spans="1:78" ht="33">
      <c r="A10" s="15" t="s">
        <v>9</v>
      </c>
      <c r="B10" s="16">
        <f t="shared" si="17"/>
        <v>913</v>
      </c>
      <c r="C10" s="16" t="s">
        <v>7</v>
      </c>
      <c r="D10" s="16" t="s">
        <v>17</v>
      </c>
      <c r="E10" s="16" t="s">
        <v>49</v>
      </c>
      <c r="F10" s="16"/>
      <c r="G10" s="9">
        <f>G11</f>
        <v>635842</v>
      </c>
      <c r="H10" s="9">
        <f>H11</f>
        <v>0</v>
      </c>
      <c r="I10" s="9">
        <f aca="true" t="shared" si="27" ref="I10:X11">I11</f>
        <v>0</v>
      </c>
      <c r="J10" s="9">
        <f t="shared" si="27"/>
        <v>18038</v>
      </c>
      <c r="K10" s="9">
        <f t="shared" si="27"/>
        <v>0</v>
      </c>
      <c r="L10" s="9">
        <f t="shared" si="27"/>
        <v>0</v>
      </c>
      <c r="M10" s="9">
        <f t="shared" si="27"/>
        <v>653880</v>
      </c>
      <c r="N10" s="9">
        <f t="shared" si="27"/>
        <v>0</v>
      </c>
      <c r="O10" s="9">
        <f t="shared" si="27"/>
        <v>0</v>
      </c>
      <c r="P10" s="9">
        <f t="shared" si="27"/>
        <v>0</v>
      </c>
      <c r="Q10" s="9">
        <f t="shared" si="27"/>
        <v>0</v>
      </c>
      <c r="R10" s="9">
        <f t="shared" si="27"/>
        <v>0</v>
      </c>
      <c r="S10" s="9">
        <f t="shared" si="27"/>
        <v>653880</v>
      </c>
      <c r="T10" s="9">
        <f t="shared" si="27"/>
        <v>0</v>
      </c>
      <c r="U10" s="9">
        <f t="shared" si="27"/>
        <v>0</v>
      </c>
      <c r="V10" s="9">
        <f t="shared" si="27"/>
        <v>19161</v>
      </c>
      <c r="W10" s="9">
        <f t="shared" si="27"/>
        <v>0</v>
      </c>
      <c r="X10" s="9">
        <f t="shared" si="27"/>
        <v>0</v>
      </c>
      <c r="Y10" s="9">
        <f aca="true" t="shared" si="28" ref="U10:AJ11">Y11</f>
        <v>673041</v>
      </c>
      <c r="Z10" s="9">
        <f t="shared" si="28"/>
        <v>0</v>
      </c>
      <c r="AA10" s="9">
        <f t="shared" si="28"/>
        <v>0</v>
      </c>
      <c r="AB10" s="9">
        <f t="shared" si="28"/>
        <v>0</v>
      </c>
      <c r="AC10" s="9">
        <f t="shared" si="28"/>
        <v>0</v>
      </c>
      <c r="AD10" s="9">
        <f t="shared" si="28"/>
        <v>0</v>
      </c>
      <c r="AE10" s="9">
        <f t="shared" si="28"/>
        <v>673041</v>
      </c>
      <c r="AF10" s="9">
        <f t="shared" si="28"/>
        <v>0</v>
      </c>
      <c r="AG10" s="9">
        <f t="shared" si="28"/>
        <v>0</v>
      </c>
      <c r="AH10" s="9">
        <f t="shared" si="28"/>
        <v>0</v>
      </c>
      <c r="AI10" s="9">
        <f t="shared" si="28"/>
        <v>0</v>
      </c>
      <c r="AJ10" s="9">
        <f t="shared" si="28"/>
        <v>0</v>
      </c>
      <c r="AK10" s="9">
        <f aca="true" t="shared" si="29" ref="AG10:AV11">AK11</f>
        <v>673041</v>
      </c>
      <c r="AL10" s="9">
        <f t="shared" si="29"/>
        <v>0</v>
      </c>
      <c r="AM10" s="9">
        <f t="shared" si="29"/>
        <v>0</v>
      </c>
      <c r="AN10" s="9">
        <f t="shared" si="29"/>
        <v>0</v>
      </c>
      <c r="AO10" s="9">
        <f t="shared" si="29"/>
        <v>0</v>
      </c>
      <c r="AP10" s="9">
        <f t="shared" si="29"/>
        <v>0</v>
      </c>
      <c r="AQ10" s="9">
        <f t="shared" si="29"/>
        <v>673041</v>
      </c>
      <c r="AR10" s="9">
        <f t="shared" si="29"/>
        <v>0</v>
      </c>
      <c r="AS10" s="9">
        <f t="shared" si="29"/>
        <v>0</v>
      </c>
      <c r="AT10" s="9">
        <f t="shared" si="29"/>
        <v>0</v>
      </c>
      <c r="AU10" s="9">
        <f t="shared" si="29"/>
        <v>0</v>
      </c>
      <c r="AV10" s="9">
        <f t="shared" si="29"/>
        <v>0</v>
      </c>
      <c r="AW10" s="9">
        <f aca="true" t="shared" si="30" ref="AS10:BH11">AW11</f>
        <v>673041</v>
      </c>
      <c r="AX10" s="9">
        <f t="shared" si="30"/>
        <v>0</v>
      </c>
      <c r="AY10" s="9">
        <f t="shared" si="30"/>
        <v>0</v>
      </c>
      <c r="AZ10" s="9">
        <f t="shared" si="30"/>
        <v>0</v>
      </c>
      <c r="BA10" s="9">
        <f t="shared" si="30"/>
        <v>0</v>
      </c>
      <c r="BB10" s="9">
        <f t="shared" si="30"/>
        <v>0</v>
      </c>
      <c r="BC10" s="9">
        <f t="shared" si="30"/>
        <v>673041</v>
      </c>
      <c r="BD10" s="9">
        <f t="shared" si="30"/>
        <v>0</v>
      </c>
      <c r="BE10" s="9">
        <f t="shared" si="30"/>
        <v>0</v>
      </c>
      <c r="BF10" s="9">
        <f t="shared" si="30"/>
        <v>0</v>
      </c>
      <c r="BG10" s="9">
        <f t="shared" si="30"/>
        <v>0</v>
      </c>
      <c r="BH10" s="9">
        <f t="shared" si="30"/>
        <v>0</v>
      </c>
      <c r="BI10" s="9">
        <f aca="true" t="shared" si="31" ref="BE10:BT11">BI11</f>
        <v>673041</v>
      </c>
      <c r="BJ10" s="9">
        <f t="shared" si="31"/>
        <v>0</v>
      </c>
      <c r="BK10" s="9">
        <f t="shared" si="31"/>
        <v>0</v>
      </c>
      <c r="BL10" s="9">
        <f t="shared" si="31"/>
        <v>0</v>
      </c>
      <c r="BM10" s="9">
        <f t="shared" si="31"/>
        <v>0</v>
      </c>
      <c r="BN10" s="9">
        <f t="shared" si="31"/>
        <v>0</v>
      </c>
      <c r="BO10" s="9">
        <f t="shared" si="31"/>
        <v>673041</v>
      </c>
      <c r="BP10" s="9">
        <f t="shared" si="31"/>
        <v>0</v>
      </c>
      <c r="BQ10" s="9">
        <f t="shared" si="31"/>
        <v>0</v>
      </c>
      <c r="BR10" s="9">
        <f t="shared" si="31"/>
        <v>0</v>
      </c>
      <c r="BS10" s="9">
        <f t="shared" si="31"/>
        <v>0</v>
      </c>
      <c r="BT10" s="9">
        <f t="shared" si="31"/>
        <v>0</v>
      </c>
      <c r="BU10" s="9">
        <f aca="true" t="shared" si="32" ref="BQ10:BX11">BU11</f>
        <v>673041</v>
      </c>
      <c r="BV10" s="9">
        <f t="shared" si="32"/>
        <v>0</v>
      </c>
      <c r="BW10" s="9">
        <f t="shared" si="32"/>
        <v>500362</v>
      </c>
      <c r="BX10" s="9">
        <f t="shared" si="32"/>
        <v>0</v>
      </c>
      <c r="BY10" s="41">
        <f t="shared" si="3"/>
        <v>74.343464959787</v>
      </c>
      <c r="BZ10" s="41"/>
    </row>
    <row r="11" spans="1:78" ht="20.1" customHeight="1">
      <c r="A11" s="18" t="s">
        <v>50</v>
      </c>
      <c r="B11" s="16">
        <f t="shared" si="17"/>
        <v>913</v>
      </c>
      <c r="C11" s="16" t="s">
        <v>7</v>
      </c>
      <c r="D11" s="16" t="s">
        <v>17</v>
      </c>
      <c r="E11" s="16" t="s">
        <v>51</v>
      </c>
      <c r="F11" s="16"/>
      <c r="G11" s="7">
        <f>G12</f>
        <v>635842</v>
      </c>
      <c r="H11" s="7">
        <f>H12</f>
        <v>0</v>
      </c>
      <c r="I11" s="7">
        <f t="shared" si="27"/>
        <v>0</v>
      </c>
      <c r="J11" s="7">
        <f t="shared" si="27"/>
        <v>18038</v>
      </c>
      <c r="K11" s="7">
        <f t="shared" si="27"/>
        <v>0</v>
      </c>
      <c r="L11" s="7">
        <f t="shared" si="27"/>
        <v>0</v>
      </c>
      <c r="M11" s="7">
        <f t="shared" si="27"/>
        <v>653880</v>
      </c>
      <c r="N11" s="7">
        <f t="shared" si="27"/>
        <v>0</v>
      </c>
      <c r="O11" s="7">
        <f t="shared" si="27"/>
        <v>0</v>
      </c>
      <c r="P11" s="7">
        <f t="shared" si="27"/>
        <v>0</v>
      </c>
      <c r="Q11" s="7">
        <f t="shared" si="27"/>
        <v>0</v>
      </c>
      <c r="R11" s="7">
        <f t="shared" si="27"/>
        <v>0</v>
      </c>
      <c r="S11" s="7">
        <f t="shared" si="27"/>
        <v>653880</v>
      </c>
      <c r="T11" s="7">
        <f t="shared" si="27"/>
        <v>0</v>
      </c>
      <c r="U11" s="7">
        <f t="shared" si="28"/>
        <v>0</v>
      </c>
      <c r="V11" s="7">
        <f t="shared" si="28"/>
        <v>19161</v>
      </c>
      <c r="W11" s="7">
        <f t="shared" si="28"/>
        <v>0</v>
      </c>
      <c r="X11" s="7">
        <f t="shared" si="28"/>
        <v>0</v>
      </c>
      <c r="Y11" s="7">
        <f t="shared" si="28"/>
        <v>673041</v>
      </c>
      <c r="Z11" s="7">
        <f t="shared" si="28"/>
        <v>0</v>
      </c>
      <c r="AA11" s="7">
        <f t="shared" si="28"/>
        <v>0</v>
      </c>
      <c r="AB11" s="7">
        <f t="shared" si="28"/>
        <v>0</v>
      </c>
      <c r="AC11" s="7">
        <f t="shared" si="28"/>
        <v>0</v>
      </c>
      <c r="AD11" s="7">
        <f t="shared" si="28"/>
        <v>0</v>
      </c>
      <c r="AE11" s="7">
        <f t="shared" si="28"/>
        <v>673041</v>
      </c>
      <c r="AF11" s="7">
        <f t="shared" si="28"/>
        <v>0</v>
      </c>
      <c r="AG11" s="7">
        <f t="shared" si="29"/>
        <v>0</v>
      </c>
      <c r="AH11" s="7">
        <f t="shared" si="29"/>
        <v>0</v>
      </c>
      <c r="AI11" s="7">
        <f t="shared" si="29"/>
        <v>0</v>
      </c>
      <c r="AJ11" s="7">
        <f t="shared" si="29"/>
        <v>0</v>
      </c>
      <c r="AK11" s="7">
        <f t="shared" si="29"/>
        <v>673041</v>
      </c>
      <c r="AL11" s="7">
        <f t="shared" si="29"/>
        <v>0</v>
      </c>
      <c r="AM11" s="7">
        <f t="shared" si="29"/>
        <v>0</v>
      </c>
      <c r="AN11" s="7">
        <f t="shared" si="29"/>
        <v>0</v>
      </c>
      <c r="AO11" s="7">
        <f t="shared" si="29"/>
        <v>0</v>
      </c>
      <c r="AP11" s="7">
        <f t="shared" si="29"/>
        <v>0</v>
      </c>
      <c r="AQ11" s="7">
        <f t="shared" si="29"/>
        <v>673041</v>
      </c>
      <c r="AR11" s="7">
        <f t="shared" si="29"/>
        <v>0</v>
      </c>
      <c r="AS11" s="7">
        <f t="shared" si="30"/>
        <v>0</v>
      </c>
      <c r="AT11" s="7">
        <f t="shared" si="30"/>
        <v>0</v>
      </c>
      <c r="AU11" s="7">
        <f t="shared" si="30"/>
        <v>0</v>
      </c>
      <c r="AV11" s="7">
        <f t="shared" si="30"/>
        <v>0</v>
      </c>
      <c r="AW11" s="7">
        <f t="shared" si="30"/>
        <v>673041</v>
      </c>
      <c r="AX11" s="7">
        <f t="shared" si="30"/>
        <v>0</v>
      </c>
      <c r="AY11" s="7">
        <f t="shared" si="30"/>
        <v>0</v>
      </c>
      <c r="AZ11" s="7">
        <f t="shared" si="30"/>
        <v>0</v>
      </c>
      <c r="BA11" s="7">
        <f t="shared" si="30"/>
        <v>0</v>
      </c>
      <c r="BB11" s="7">
        <f t="shared" si="30"/>
        <v>0</v>
      </c>
      <c r="BC11" s="7">
        <f t="shared" si="30"/>
        <v>673041</v>
      </c>
      <c r="BD11" s="7">
        <f t="shared" si="30"/>
        <v>0</v>
      </c>
      <c r="BE11" s="7">
        <f t="shared" si="31"/>
        <v>0</v>
      </c>
      <c r="BF11" s="7">
        <f t="shared" si="31"/>
        <v>0</v>
      </c>
      <c r="BG11" s="7">
        <f t="shared" si="31"/>
        <v>0</v>
      </c>
      <c r="BH11" s="7">
        <f t="shared" si="31"/>
        <v>0</v>
      </c>
      <c r="BI11" s="7">
        <f t="shared" si="31"/>
        <v>673041</v>
      </c>
      <c r="BJ11" s="7">
        <f t="shared" si="31"/>
        <v>0</v>
      </c>
      <c r="BK11" s="7">
        <f t="shared" si="31"/>
        <v>0</v>
      </c>
      <c r="BL11" s="7">
        <f t="shared" si="31"/>
        <v>0</v>
      </c>
      <c r="BM11" s="7">
        <f t="shared" si="31"/>
        <v>0</v>
      </c>
      <c r="BN11" s="7">
        <f t="shared" si="31"/>
        <v>0</v>
      </c>
      <c r="BO11" s="7">
        <f t="shared" si="31"/>
        <v>673041</v>
      </c>
      <c r="BP11" s="7">
        <f t="shared" si="31"/>
        <v>0</v>
      </c>
      <c r="BQ11" s="7">
        <f t="shared" si="32"/>
        <v>0</v>
      </c>
      <c r="BR11" s="7">
        <f t="shared" si="32"/>
        <v>0</v>
      </c>
      <c r="BS11" s="7">
        <f t="shared" si="32"/>
        <v>0</v>
      </c>
      <c r="BT11" s="7">
        <f t="shared" si="32"/>
        <v>0</v>
      </c>
      <c r="BU11" s="7">
        <f t="shared" si="32"/>
        <v>673041</v>
      </c>
      <c r="BV11" s="7">
        <f t="shared" si="32"/>
        <v>0</v>
      </c>
      <c r="BW11" s="7">
        <f t="shared" si="32"/>
        <v>500362</v>
      </c>
      <c r="BX11" s="7">
        <f t="shared" si="32"/>
        <v>0</v>
      </c>
      <c r="BY11" s="23">
        <f t="shared" si="3"/>
        <v>74.343464959787</v>
      </c>
      <c r="BZ11" s="23"/>
    </row>
    <row r="12" spans="1:78" ht="33">
      <c r="A12" s="15" t="s">
        <v>11</v>
      </c>
      <c r="B12" s="16">
        <f t="shared" si="17"/>
        <v>913</v>
      </c>
      <c r="C12" s="16" t="s">
        <v>7</v>
      </c>
      <c r="D12" s="16" t="s">
        <v>17</v>
      </c>
      <c r="E12" s="16" t="s">
        <v>51</v>
      </c>
      <c r="F12" s="16" t="s">
        <v>12</v>
      </c>
      <c r="G12" s="6">
        <f>G13+G14</f>
        <v>635842</v>
      </c>
      <c r="H12" s="6">
        <f>H13+H14</f>
        <v>0</v>
      </c>
      <c r="I12" s="6">
        <f aca="true" t="shared" si="33" ref="I12:N12">I13+I14</f>
        <v>0</v>
      </c>
      <c r="J12" s="6">
        <f t="shared" si="33"/>
        <v>18038</v>
      </c>
      <c r="K12" s="6">
        <f t="shared" si="33"/>
        <v>0</v>
      </c>
      <c r="L12" s="6">
        <f t="shared" si="33"/>
        <v>0</v>
      </c>
      <c r="M12" s="6">
        <f t="shared" si="33"/>
        <v>653880</v>
      </c>
      <c r="N12" s="6">
        <f t="shared" si="33"/>
        <v>0</v>
      </c>
      <c r="O12" s="6">
        <f aca="true" t="shared" si="34" ref="O12:T12">O13+O14</f>
        <v>0</v>
      </c>
      <c r="P12" s="6">
        <f t="shared" si="34"/>
        <v>0</v>
      </c>
      <c r="Q12" s="6">
        <f t="shared" si="34"/>
        <v>0</v>
      </c>
      <c r="R12" s="6">
        <f t="shared" si="34"/>
        <v>0</v>
      </c>
      <c r="S12" s="6">
        <f t="shared" si="34"/>
        <v>653880</v>
      </c>
      <c r="T12" s="6">
        <f t="shared" si="34"/>
        <v>0</v>
      </c>
      <c r="U12" s="6">
        <f aca="true" t="shared" si="35" ref="U12:Z12">U13+U14</f>
        <v>0</v>
      </c>
      <c r="V12" s="6">
        <f t="shared" si="35"/>
        <v>19161</v>
      </c>
      <c r="W12" s="6">
        <f t="shared" si="35"/>
        <v>0</v>
      </c>
      <c r="X12" s="6">
        <f t="shared" si="35"/>
        <v>0</v>
      </c>
      <c r="Y12" s="6">
        <f t="shared" si="35"/>
        <v>673041</v>
      </c>
      <c r="Z12" s="6">
        <f t="shared" si="35"/>
        <v>0</v>
      </c>
      <c r="AA12" s="6">
        <f aca="true" t="shared" si="36" ref="AA12:AF12">AA13+AA14</f>
        <v>0</v>
      </c>
      <c r="AB12" s="6">
        <f t="shared" si="36"/>
        <v>0</v>
      </c>
      <c r="AC12" s="6">
        <f t="shared" si="36"/>
        <v>0</v>
      </c>
      <c r="AD12" s="6">
        <f t="shared" si="36"/>
        <v>0</v>
      </c>
      <c r="AE12" s="6">
        <f t="shared" si="36"/>
        <v>673041</v>
      </c>
      <c r="AF12" s="6">
        <f t="shared" si="36"/>
        <v>0</v>
      </c>
      <c r="AG12" s="6">
        <f aca="true" t="shared" si="37" ref="AG12:AL12">AG13+AG14</f>
        <v>0</v>
      </c>
      <c r="AH12" s="6">
        <f t="shared" si="37"/>
        <v>0</v>
      </c>
      <c r="AI12" s="6">
        <f t="shared" si="37"/>
        <v>0</v>
      </c>
      <c r="AJ12" s="6">
        <f t="shared" si="37"/>
        <v>0</v>
      </c>
      <c r="AK12" s="6">
        <f t="shared" si="37"/>
        <v>673041</v>
      </c>
      <c r="AL12" s="6">
        <f t="shared" si="37"/>
        <v>0</v>
      </c>
      <c r="AM12" s="6">
        <f aca="true" t="shared" si="38" ref="AM12:AR12">AM13+AM14</f>
        <v>0</v>
      </c>
      <c r="AN12" s="6">
        <f t="shared" si="38"/>
        <v>0</v>
      </c>
      <c r="AO12" s="6">
        <f t="shared" si="38"/>
        <v>0</v>
      </c>
      <c r="AP12" s="6">
        <f t="shared" si="38"/>
        <v>0</v>
      </c>
      <c r="AQ12" s="6">
        <f t="shared" si="38"/>
        <v>673041</v>
      </c>
      <c r="AR12" s="6">
        <f t="shared" si="38"/>
        <v>0</v>
      </c>
      <c r="AS12" s="6">
        <f aca="true" t="shared" si="39" ref="AS12:AX12">AS13+AS14</f>
        <v>0</v>
      </c>
      <c r="AT12" s="6">
        <f t="shared" si="39"/>
        <v>0</v>
      </c>
      <c r="AU12" s="6">
        <f t="shared" si="39"/>
        <v>0</v>
      </c>
      <c r="AV12" s="6">
        <f t="shared" si="39"/>
        <v>0</v>
      </c>
      <c r="AW12" s="6">
        <f t="shared" si="39"/>
        <v>673041</v>
      </c>
      <c r="AX12" s="6">
        <f t="shared" si="39"/>
        <v>0</v>
      </c>
      <c r="AY12" s="6">
        <f aca="true" t="shared" si="40" ref="AY12:BD12">AY13+AY14</f>
        <v>0</v>
      </c>
      <c r="AZ12" s="6">
        <f t="shared" si="40"/>
        <v>0</v>
      </c>
      <c r="BA12" s="6">
        <f t="shared" si="40"/>
        <v>0</v>
      </c>
      <c r="BB12" s="6">
        <f t="shared" si="40"/>
        <v>0</v>
      </c>
      <c r="BC12" s="6">
        <f t="shared" si="40"/>
        <v>673041</v>
      </c>
      <c r="BD12" s="6">
        <f t="shared" si="40"/>
        <v>0</v>
      </c>
      <c r="BE12" s="6">
        <f aca="true" t="shared" si="41" ref="BE12:BJ12">BE13+BE14</f>
        <v>0</v>
      </c>
      <c r="BF12" s="6">
        <f t="shared" si="41"/>
        <v>0</v>
      </c>
      <c r="BG12" s="6">
        <f t="shared" si="41"/>
        <v>0</v>
      </c>
      <c r="BH12" s="6">
        <f t="shared" si="41"/>
        <v>0</v>
      </c>
      <c r="BI12" s="6">
        <f t="shared" si="41"/>
        <v>673041</v>
      </c>
      <c r="BJ12" s="6">
        <f t="shared" si="41"/>
        <v>0</v>
      </c>
      <c r="BK12" s="6">
        <f aca="true" t="shared" si="42" ref="BK12:BP12">BK13+BK14</f>
        <v>0</v>
      </c>
      <c r="BL12" s="6">
        <f t="shared" si="42"/>
        <v>0</v>
      </c>
      <c r="BM12" s="6">
        <f t="shared" si="42"/>
        <v>0</v>
      </c>
      <c r="BN12" s="6">
        <f t="shared" si="42"/>
        <v>0</v>
      </c>
      <c r="BO12" s="6">
        <f t="shared" si="42"/>
        <v>673041</v>
      </c>
      <c r="BP12" s="6">
        <f t="shared" si="42"/>
        <v>0</v>
      </c>
      <c r="BQ12" s="6">
        <f aca="true" t="shared" si="43" ref="BQ12:BV12">BQ13+BQ14</f>
        <v>0</v>
      </c>
      <c r="BR12" s="6">
        <f t="shared" si="43"/>
        <v>0</v>
      </c>
      <c r="BS12" s="6">
        <f t="shared" si="43"/>
        <v>0</v>
      </c>
      <c r="BT12" s="6">
        <f t="shared" si="43"/>
        <v>0</v>
      </c>
      <c r="BU12" s="6">
        <f t="shared" si="43"/>
        <v>673041</v>
      </c>
      <c r="BV12" s="6">
        <f t="shared" si="43"/>
        <v>0</v>
      </c>
      <c r="BW12" s="6">
        <f aca="true" t="shared" si="44" ref="BW12:BX12">BW13+BW14</f>
        <v>500362</v>
      </c>
      <c r="BX12" s="6">
        <f t="shared" si="44"/>
        <v>0</v>
      </c>
      <c r="BY12" s="40">
        <f t="shared" si="3"/>
        <v>74.343464959787</v>
      </c>
      <c r="BZ12" s="40"/>
    </row>
    <row r="13" spans="1:78" ht="20.1" customHeight="1">
      <c r="A13" s="18" t="s">
        <v>13</v>
      </c>
      <c r="B13" s="16">
        <f t="shared" si="17"/>
        <v>913</v>
      </c>
      <c r="C13" s="16" t="s">
        <v>7</v>
      </c>
      <c r="D13" s="16" t="s">
        <v>17</v>
      </c>
      <c r="E13" s="16" t="s">
        <v>51</v>
      </c>
      <c r="F13" s="16">
        <v>610</v>
      </c>
      <c r="G13" s="7">
        <f>562742+3515</f>
        <v>566257</v>
      </c>
      <c r="H13" s="7"/>
      <c r="I13" s="7"/>
      <c r="J13" s="7">
        <f>14151+2465</f>
        <v>16616</v>
      </c>
      <c r="K13" s="7"/>
      <c r="L13" s="7"/>
      <c r="M13" s="7">
        <f>G13+I13+J13+K13+L13</f>
        <v>582873</v>
      </c>
      <c r="N13" s="7">
        <f>H13+L13</f>
        <v>0</v>
      </c>
      <c r="O13" s="7"/>
      <c r="P13" s="7"/>
      <c r="Q13" s="7"/>
      <c r="R13" s="7"/>
      <c r="S13" s="7">
        <f>M13+O13+P13+Q13+R13</f>
        <v>582873</v>
      </c>
      <c r="T13" s="7">
        <f>N13+R13</f>
        <v>0</v>
      </c>
      <c r="U13" s="7"/>
      <c r="V13" s="7">
        <f>15050+2599</f>
        <v>17649</v>
      </c>
      <c r="W13" s="7"/>
      <c r="X13" s="7"/>
      <c r="Y13" s="7">
        <f>S13+U13+V13+W13+X13</f>
        <v>600522</v>
      </c>
      <c r="Z13" s="7">
        <f>T13+X13</f>
        <v>0</v>
      </c>
      <c r="AA13" s="7"/>
      <c r="AB13" s="7"/>
      <c r="AC13" s="7"/>
      <c r="AD13" s="7"/>
      <c r="AE13" s="7">
        <f>Y13+AA13+AB13+AC13+AD13</f>
        <v>600522</v>
      </c>
      <c r="AF13" s="7">
        <f>Z13+AD13</f>
        <v>0</v>
      </c>
      <c r="AG13" s="7"/>
      <c r="AH13" s="7"/>
      <c r="AI13" s="7"/>
      <c r="AJ13" s="7"/>
      <c r="AK13" s="7">
        <f>AE13+AG13+AH13+AI13+AJ13</f>
        <v>600522</v>
      </c>
      <c r="AL13" s="7">
        <f>AF13+AJ13</f>
        <v>0</v>
      </c>
      <c r="AM13" s="7"/>
      <c r="AN13" s="7"/>
      <c r="AO13" s="7"/>
      <c r="AP13" s="7"/>
      <c r="AQ13" s="7">
        <f>AK13+AM13+AN13+AO13+AP13</f>
        <v>600522</v>
      </c>
      <c r="AR13" s="7">
        <f>AL13+AP13</f>
        <v>0</v>
      </c>
      <c r="AS13" s="7"/>
      <c r="AT13" s="7"/>
      <c r="AU13" s="7"/>
      <c r="AV13" s="7"/>
      <c r="AW13" s="7">
        <f>AQ13+AS13+AT13+AU13+AV13</f>
        <v>600522</v>
      </c>
      <c r="AX13" s="7">
        <f>AR13+AV13</f>
        <v>0</v>
      </c>
      <c r="AY13" s="7">
        <v>-63553</v>
      </c>
      <c r="AZ13" s="7"/>
      <c r="BA13" s="7"/>
      <c r="BB13" s="7"/>
      <c r="BC13" s="7">
        <f>AW13+AY13+AZ13+BA13+BB13</f>
        <v>536969</v>
      </c>
      <c r="BD13" s="7">
        <f>AX13+BB13</f>
        <v>0</v>
      </c>
      <c r="BE13" s="7"/>
      <c r="BF13" s="7"/>
      <c r="BG13" s="7"/>
      <c r="BH13" s="7"/>
      <c r="BI13" s="7">
        <f>BC13+BE13+BF13+BG13+BH13</f>
        <v>536969</v>
      </c>
      <c r="BJ13" s="7">
        <f>BD13+BH13</f>
        <v>0</v>
      </c>
      <c r="BK13" s="7"/>
      <c r="BL13" s="7"/>
      <c r="BM13" s="7"/>
      <c r="BN13" s="7"/>
      <c r="BO13" s="7">
        <f>BI13+BK13+BL13+BM13+BN13</f>
        <v>536969</v>
      </c>
      <c r="BP13" s="7">
        <f>BJ13+BN13</f>
        <v>0</v>
      </c>
      <c r="BQ13" s="7"/>
      <c r="BR13" s="7"/>
      <c r="BS13" s="7"/>
      <c r="BT13" s="7"/>
      <c r="BU13" s="7">
        <f>BO13+BQ13+BR13+BS13+BT13</f>
        <v>536969</v>
      </c>
      <c r="BV13" s="7">
        <f>BP13+BT13</f>
        <v>0</v>
      </c>
      <c r="BW13" s="7">
        <v>422028</v>
      </c>
      <c r="BX13" s="7"/>
      <c r="BY13" s="23">
        <f t="shared" si="3"/>
        <v>78.5944812456585</v>
      </c>
      <c r="BZ13" s="23"/>
    </row>
    <row r="14" spans="1:78" ht="20.1" customHeight="1">
      <c r="A14" s="18" t="s">
        <v>18</v>
      </c>
      <c r="B14" s="16">
        <f t="shared" si="17"/>
        <v>913</v>
      </c>
      <c r="C14" s="16" t="s">
        <v>7</v>
      </c>
      <c r="D14" s="16" t="s">
        <v>17</v>
      </c>
      <c r="E14" s="16" t="s">
        <v>51</v>
      </c>
      <c r="F14" s="16">
        <v>620</v>
      </c>
      <c r="G14" s="7">
        <f>73100-3515</f>
        <v>69585</v>
      </c>
      <c r="H14" s="7"/>
      <c r="I14" s="7"/>
      <c r="J14" s="7">
        <v>1422</v>
      </c>
      <c r="K14" s="7"/>
      <c r="L14" s="7"/>
      <c r="M14" s="7">
        <f>G14+I14+J14+K14+L14</f>
        <v>71007</v>
      </c>
      <c r="N14" s="7">
        <f>H14+L14</f>
        <v>0</v>
      </c>
      <c r="O14" s="7"/>
      <c r="P14" s="7"/>
      <c r="Q14" s="7"/>
      <c r="R14" s="7"/>
      <c r="S14" s="7">
        <f>M14+O14+P14+Q14+R14</f>
        <v>71007</v>
      </c>
      <c r="T14" s="7">
        <f>N14+R14</f>
        <v>0</v>
      </c>
      <c r="U14" s="7"/>
      <c r="V14" s="7">
        <v>1512</v>
      </c>
      <c r="W14" s="7"/>
      <c r="X14" s="7"/>
      <c r="Y14" s="7">
        <f>S14+U14+V14+W14+X14</f>
        <v>72519</v>
      </c>
      <c r="Z14" s="7">
        <f>T14+X14</f>
        <v>0</v>
      </c>
      <c r="AA14" s="7"/>
      <c r="AB14" s="7"/>
      <c r="AC14" s="7"/>
      <c r="AD14" s="7"/>
      <c r="AE14" s="7">
        <f>Y14+AA14+AB14+AC14+AD14</f>
        <v>72519</v>
      </c>
      <c r="AF14" s="7">
        <f>Z14+AD14</f>
        <v>0</v>
      </c>
      <c r="AG14" s="7"/>
      <c r="AH14" s="7"/>
      <c r="AI14" s="7"/>
      <c r="AJ14" s="7"/>
      <c r="AK14" s="7">
        <f>AE14+AG14+AH14+AI14+AJ14</f>
        <v>72519</v>
      </c>
      <c r="AL14" s="7">
        <f>AF14+AJ14</f>
        <v>0</v>
      </c>
      <c r="AM14" s="7"/>
      <c r="AN14" s="7"/>
      <c r="AO14" s="7"/>
      <c r="AP14" s="7"/>
      <c r="AQ14" s="7">
        <f>AK14+AM14+AN14+AO14+AP14</f>
        <v>72519</v>
      </c>
      <c r="AR14" s="7">
        <f>AL14+AP14</f>
        <v>0</v>
      </c>
      <c r="AS14" s="7"/>
      <c r="AT14" s="7"/>
      <c r="AU14" s="7"/>
      <c r="AV14" s="7"/>
      <c r="AW14" s="7">
        <f>AQ14+AS14+AT14+AU14+AV14</f>
        <v>72519</v>
      </c>
      <c r="AX14" s="7">
        <f>AR14+AV14</f>
        <v>0</v>
      </c>
      <c r="AY14" s="7">
        <v>63553</v>
      </c>
      <c r="AZ14" s="7"/>
      <c r="BA14" s="7"/>
      <c r="BB14" s="7"/>
      <c r="BC14" s="7">
        <f>AW14+AY14+AZ14+BA14+BB14</f>
        <v>136072</v>
      </c>
      <c r="BD14" s="7">
        <f>AX14+BB14</f>
        <v>0</v>
      </c>
      <c r="BE14" s="7"/>
      <c r="BF14" s="7"/>
      <c r="BG14" s="7"/>
      <c r="BH14" s="7"/>
      <c r="BI14" s="7">
        <f>BC14+BE14+BF14+BG14+BH14</f>
        <v>136072</v>
      </c>
      <c r="BJ14" s="7">
        <f>BD14+BH14</f>
        <v>0</v>
      </c>
      <c r="BK14" s="7"/>
      <c r="BL14" s="7"/>
      <c r="BM14" s="7"/>
      <c r="BN14" s="7"/>
      <c r="BO14" s="7">
        <f>BI14+BK14+BL14+BM14+BN14</f>
        <v>136072</v>
      </c>
      <c r="BP14" s="7">
        <f>BJ14+BN14</f>
        <v>0</v>
      </c>
      <c r="BQ14" s="7"/>
      <c r="BR14" s="7"/>
      <c r="BS14" s="7"/>
      <c r="BT14" s="7"/>
      <c r="BU14" s="7">
        <f>BO14+BQ14+BR14+BS14+BT14</f>
        <v>136072</v>
      </c>
      <c r="BV14" s="7">
        <f>BP14+BT14</f>
        <v>0</v>
      </c>
      <c r="BW14" s="7">
        <v>78334</v>
      </c>
      <c r="BX14" s="7"/>
      <c r="BY14" s="23">
        <f t="shared" si="3"/>
        <v>57.56805220765477</v>
      </c>
      <c r="BZ14" s="23"/>
    </row>
    <row r="15" spans="1:78" ht="20.1" customHeight="1">
      <c r="A15" s="18" t="s">
        <v>14</v>
      </c>
      <c r="B15" s="16">
        <f>B12</f>
        <v>913</v>
      </c>
      <c r="C15" s="16" t="s">
        <v>7</v>
      </c>
      <c r="D15" s="16" t="s">
        <v>17</v>
      </c>
      <c r="E15" s="16" t="s">
        <v>40</v>
      </c>
      <c r="F15" s="16"/>
      <c r="G15" s="7">
        <f>G16</f>
        <v>86578</v>
      </c>
      <c r="H15" s="7">
        <f>H16</f>
        <v>0</v>
      </c>
      <c r="I15" s="7">
        <f aca="true" t="shared" si="45" ref="I15:X16">I16</f>
        <v>0</v>
      </c>
      <c r="J15" s="7">
        <f t="shared" si="45"/>
        <v>0</v>
      </c>
      <c r="K15" s="7">
        <f t="shared" si="45"/>
        <v>0</v>
      </c>
      <c r="L15" s="7">
        <f t="shared" si="45"/>
        <v>0</v>
      </c>
      <c r="M15" s="7">
        <f t="shared" si="45"/>
        <v>86578</v>
      </c>
      <c r="N15" s="7">
        <f t="shared" si="45"/>
        <v>0</v>
      </c>
      <c r="O15" s="7">
        <f t="shared" si="45"/>
        <v>0</v>
      </c>
      <c r="P15" s="7">
        <f t="shared" si="45"/>
        <v>0</v>
      </c>
      <c r="Q15" s="7">
        <f t="shared" si="45"/>
        <v>0</v>
      </c>
      <c r="R15" s="7">
        <f t="shared" si="45"/>
        <v>0</v>
      </c>
      <c r="S15" s="7">
        <f t="shared" si="45"/>
        <v>86578</v>
      </c>
      <c r="T15" s="7">
        <f t="shared" si="45"/>
        <v>0</v>
      </c>
      <c r="U15" s="7">
        <f t="shared" si="45"/>
        <v>0</v>
      </c>
      <c r="V15" s="7">
        <f t="shared" si="45"/>
        <v>0</v>
      </c>
      <c r="W15" s="7">
        <f t="shared" si="45"/>
        <v>0</v>
      </c>
      <c r="X15" s="7">
        <f t="shared" si="45"/>
        <v>0</v>
      </c>
      <c r="Y15" s="7">
        <f aca="true" t="shared" si="46" ref="U15:AJ16">Y16</f>
        <v>86578</v>
      </c>
      <c r="Z15" s="7">
        <f t="shared" si="46"/>
        <v>0</v>
      </c>
      <c r="AA15" s="7">
        <f t="shared" si="46"/>
        <v>0</v>
      </c>
      <c r="AB15" s="7">
        <f t="shared" si="46"/>
        <v>0</v>
      </c>
      <c r="AC15" s="7">
        <f t="shared" si="46"/>
        <v>0</v>
      </c>
      <c r="AD15" s="7">
        <f t="shared" si="46"/>
        <v>0</v>
      </c>
      <c r="AE15" s="7">
        <f t="shared" si="46"/>
        <v>86578</v>
      </c>
      <c r="AF15" s="7">
        <f t="shared" si="46"/>
        <v>0</v>
      </c>
      <c r="AG15" s="7">
        <f t="shared" si="46"/>
        <v>0</v>
      </c>
      <c r="AH15" s="7">
        <f t="shared" si="46"/>
        <v>0</v>
      </c>
      <c r="AI15" s="7">
        <f t="shared" si="46"/>
        <v>0</v>
      </c>
      <c r="AJ15" s="7">
        <f t="shared" si="46"/>
        <v>0</v>
      </c>
      <c r="AK15" s="7">
        <f aca="true" t="shared" si="47" ref="AG15:AV16">AK16</f>
        <v>86578</v>
      </c>
      <c r="AL15" s="7">
        <f t="shared" si="47"/>
        <v>0</v>
      </c>
      <c r="AM15" s="7">
        <f t="shared" si="47"/>
        <v>220</v>
      </c>
      <c r="AN15" s="7">
        <f t="shared" si="47"/>
        <v>0</v>
      </c>
      <c r="AO15" s="7">
        <f t="shared" si="47"/>
        <v>0</v>
      </c>
      <c r="AP15" s="7">
        <f t="shared" si="47"/>
        <v>0</v>
      </c>
      <c r="AQ15" s="7">
        <f t="shared" si="47"/>
        <v>86798</v>
      </c>
      <c r="AR15" s="7">
        <f t="shared" si="47"/>
        <v>0</v>
      </c>
      <c r="AS15" s="7">
        <f t="shared" si="47"/>
        <v>0</v>
      </c>
      <c r="AT15" s="7">
        <f t="shared" si="47"/>
        <v>0</v>
      </c>
      <c r="AU15" s="7">
        <f t="shared" si="47"/>
        <v>0</v>
      </c>
      <c r="AV15" s="7">
        <f t="shared" si="47"/>
        <v>0</v>
      </c>
      <c r="AW15" s="7">
        <f aca="true" t="shared" si="48" ref="AS15:BH16">AW16</f>
        <v>86798</v>
      </c>
      <c r="AX15" s="7">
        <f t="shared" si="48"/>
        <v>0</v>
      </c>
      <c r="AY15" s="7">
        <f t="shared" si="48"/>
        <v>0</v>
      </c>
      <c r="AZ15" s="7">
        <f t="shared" si="48"/>
        <v>0</v>
      </c>
      <c r="BA15" s="7">
        <f t="shared" si="48"/>
        <v>-1097</v>
      </c>
      <c r="BB15" s="7">
        <f t="shared" si="48"/>
        <v>0</v>
      </c>
      <c r="BC15" s="7">
        <f t="shared" si="48"/>
        <v>85701</v>
      </c>
      <c r="BD15" s="7">
        <f t="shared" si="48"/>
        <v>0</v>
      </c>
      <c r="BE15" s="7">
        <f t="shared" si="48"/>
        <v>0</v>
      </c>
      <c r="BF15" s="7">
        <f t="shared" si="48"/>
        <v>0</v>
      </c>
      <c r="BG15" s="7">
        <f t="shared" si="48"/>
        <v>0</v>
      </c>
      <c r="BH15" s="7">
        <f t="shared" si="48"/>
        <v>0</v>
      </c>
      <c r="BI15" s="7">
        <f aca="true" t="shared" si="49" ref="BE15:BT16">BI16</f>
        <v>85701</v>
      </c>
      <c r="BJ15" s="7">
        <f t="shared" si="49"/>
        <v>0</v>
      </c>
      <c r="BK15" s="7">
        <f t="shared" si="49"/>
        <v>0</v>
      </c>
      <c r="BL15" s="7">
        <f t="shared" si="49"/>
        <v>0</v>
      </c>
      <c r="BM15" s="7">
        <f t="shared" si="49"/>
        <v>0</v>
      </c>
      <c r="BN15" s="7">
        <f t="shared" si="49"/>
        <v>0</v>
      </c>
      <c r="BO15" s="7">
        <f t="shared" si="49"/>
        <v>85701</v>
      </c>
      <c r="BP15" s="7">
        <f t="shared" si="49"/>
        <v>0</v>
      </c>
      <c r="BQ15" s="7">
        <f t="shared" si="49"/>
        <v>0</v>
      </c>
      <c r="BR15" s="7">
        <f t="shared" si="49"/>
        <v>0</v>
      </c>
      <c r="BS15" s="7">
        <f t="shared" si="49"/>
        <v>0</v>
      </c>
      <c r="BT15" s="7">
        <f t="shared" si="49"/>
        <v>0</v>
      </c>
      <c r="BU15" s="7">
        <f aca="true" t="shared" si="50" ref="BQ15:BX16">BU16</f>
        <v>85701</v>
      </c>
      <c r="BV15" s="7">
        <f t="shared" si="50"/>
        <v>0</v>
      </c>
      <c r="BW15" s="7">
        <f t="shared" si="50"/>
        <v>51677</v>
      </c>
      <c r="BX15" s="7">
        <f t="shared" si="50"/>
        <v>0</v>
      </c>
      <c r="BY15" s="23">
        <f t="shared" si="3"/>
        <v>60.299179706187786</v>
      </c>
      <c r="BZ15" s="23"/>
    </row>
    <row r="16" spans="1:78" ht="20.1" customHeight="1">
      <c r="A16" s="18" t="s">
        <v>52</v>
      </c>
      <c r="B16" s="16">
        <f>B15</f>
        <v>913</v>
      </c>
      <c r="C16" s="16" t="s">
        <v>7</v>
      </c>
      <c r="D16" s="16" t="s">
        <v>17</v>
      </c>
      <c r="E16" s="16" t="s">
        <v>53</v>
      </c>
      <c r="F16" s="16"/>
      <c r="G16" s="7">
        <f>G17</f>
        <v>86578</v>
      </c>
      <c r="H16" s="7">
        <f>H17</f>
        <v>0</v>
      </c>
      <c r="I16" s="7">
        <f t="shared" si="45"/>
        <v>0</v>
      </c>
      <c r="J16" s="7">
        <f t="shared" si="45"/>
        <v>0</v>
      </c>
      <c r="K16" s="7">
        <f t="shared" si="45"/>
        <v>0</v>
      </c>
      <c r="L16" s="7">
        <f t="shared" si="45"/>
        <v>0</v>
      </c>
      <c r="M16" s="7">
        <f t="shared" si="45"/>
        <v>86578</v>
      </c>
      <c r="N16" s="7">
        <f t="shared" si="45"/>
        <v>0</v>
      </c>
      <c r="O16" s="7">
        <f t="shared" si="45"/>
        <v>0</v>
      </c>
      <c r="P16" s="7">
        <f t="shared" si="45"/>
        <v>0</v>
      </c>
      <c r="Q16" s="7">
        <f t="shared" si="45"/>
        <v>0</v>
      </c>
      <c r="R16" s="7">
        <f t="shared" si="45"/>
        <v>0</v>
      </c>
      <c r="S16" s="7">
        <f t="shared" si="45"/>
        <v>86578</v>
      </c>
      <c r="T16" s="7">
        <f t="shared" si="45"/>
        <v>0</v>
      </c>
      <c r="U16" s="7">
        <f t="shared" si="46"/>
        <v>0</v>
      </c>
      <c r="V16" s="7">
        <f t="shared" si="46"/>
        <v>0</v>
      </c>
      <c r="W16" s="7">
        <f t="shared" si="46"/>
        <v>0</v>
      </c>
      <c r="X16" s="7">
        <f t="shared" si="46"/>
        <v>0</v>
      </c>
      <c r="Y16" s="7">
        <f t="shared" si="46"/>
        <v>86578</v>
      </c>
      <c r="Z16" s="7">
        <f t="shared" si="46"/>
        <v>0</v>
      </c>
      <c r="AA16" s="7">
        <f t="shared" si="46"/>
        <v>0</v>
      </c>
      <c r="AB16" s="7">
        <f t="shared" si="46"/>
        <v>0</v>
      </c>
      <c r="AC16" s="7">
        <f t="shared" si="46"/>
        <v>0</v>
      </c>
      <c r="AD16" s="7">
        <f t="shared" si="46"/>
        <v>0</v>
      </c>
      <c r="AE16" s="7">
        <f t="shared" si="46"/>
        <v>86578</v>
      </c>
      <c r="AF16" s="7">
        <f t="shared" si="46"/>
        <v>0</v>
      </c>
      <c r="AG16" s="7">
        <f t="shared" si="47"/>
        <v>0</v>
      </c>
      <c r="AH16" s="7">
        <f t="shared" si="47"/>
        <v>0</v>
      </c>
      <c r="AI16" s="7">
        <f t="shared" si="47"/>
        <v>0</v>
      </c>
      <c r="AJ16" s="7">
        <f t="shared" si="47"/>
        <v>0</v>
      </c>
      <c r="AK16" s="7">
        <f t="shared" si="47"/>
        <v>86578</v>
      </c>
      <c r="AL16" s="7">
        <f t="shared" si="47"/>
        <v>0</v>
      </c>
      <c r="AM16" s="7">
        <f t="shared" si="47"/>
        <v>220</v>
      </c>
      <c r="AN16" s="7">
        <f t="shared" si="47"/>
        <v>0</v>
      </c>
      <c r="AO16" s="7">
        <f t="shared" si="47"/>
        <v>0</v>
      </c>
      <c r="AP16" s="7">
        <f t="shared" si="47"/>
        <v>0</v>
      </c>
      <c r="AQ16" s="7">
        <f t="shared" si="47"/>
        <v>86798</v>
      </c>
      <c r="AR16" s="7">
        <f t="shared" si="47"/>
        <v>0</v>
      </c>
      <c r="AS16" s="7">
        <f t="shared" si="48"/>
        <v>0</v>
      </c>
      <c r="AT16" s="7">
        <f t="shared" si="48"/>
        <v>0</v>
      </c>
      <c r="AU16" s="7">
        <f t="shared" si="48"/>
        <v>0</v>
      </c>
      <c r="AV16" s="7">
        <f t="shared" si="48"/>
        <v>0</v>
      </c>
      <c r="AW16" s="7">
        <f t="shared" si="48"/>
        <v>86798</v>
      </c>
      <c r="AX16" s="7">
        <f t="shared" si="48"/>
        <v>0</v>
      </c>
      <c r="AY16" s="7">
        <f t="shared" si="48"/>
        <v>0</v>
      </c>
      <c r="AZ16" s="7">
        <f t="shared" si="48"/>
        <v>0</v>
      </c>
      <c r="BA16" s="7">
        <f t="shared" si="48"/>
        <v>-1097</v>
      </c>
      <c r="BB16" s="7">
        <f t="shared" si="48"/>
        <v>0</v>
      </c>
      <c r="BC16" s="7">
        <f t="shared" si="48"/>
        <v>85701</v>
      </c>
      <c r="BD16" s="7">
        <f t="shared" si="48"/>
        <v>0</v>
      </c>
      <c r="BE16" s="7">
        <f t="shared" si="49"/>
        <v>0</v>
      </c>
      <c r="BF16" s="7">
        <f t="shared" si="49"/>
        <v>0</v>
      </c>
      <c r="BG16" s="7">
        <f t="shared" si="49"/>
        <v>0</v>
      </c>
      <c r="BH16" s="7">
        <f t="shared" si="49"/>
        <v>0</v>
      </c>
      <c r="BI16" s="7">
        <f t="shared" si="49"/>
        <v>85701</v>
      </c>
      <c r="BJ16" s="7">
        <f t="shared" si="49"/>
        <v>0</v>
      </c>
      <c r="BK16" s="7">
        <f t="shared" si="49"/>
        <v>0</v>
      </c>
      <c r="BL16" s="7">
        <f t="shared" si="49"/>
        <v>0</v>
      </c>
      <c r="BM16" s="7">
        <f t="shared" si="49"/>
        <v>0</v>
      </c>
      <c r="BN16" s="7">
        <f t="shared" si="49"/>
        <v>0</v>
      </c>
      <c r="BO16" s="7">
        <f t="shared" si="49"/>
        <v>85701</v>
      </c>
      <c r="BP16" s="7">
        <f t="shared" si="49"/>
        <v>0</v>
      </c>
      <c r="BQ16" s="7">
        <f t="shared" si="50"/>
        <v>0</v>
      </c>
      <c r="BR16" s="7">
        <f t="shared" si="50"/>
        <v>0</v>
      </c>
      <c r="BS16" s="7">
        <f t="shared" si="50"/>
        <v>0</v>
      </c>
      <c r="BT16" s="7">
        <f t="shared" si="50"/>
        <v>0</v>
      </c>
      <c r="BU16" s="7">
        <f t="shared" si="50"/>
        <v>85701</v>
      </c>
      <c r="BV16" s="7">
        <f t="shared" si="50"/>
        <v>0</v>
      </c>
      <c r="BW16" s="7">
        <f t="shared" si="50"/>
        <v>51677</v>
      </c>
      <c r="BX16" s="7">
        <f t="shared" si="50"/>
        <v>0</v>
      </c>
      <c r="BY16" s="23">
        <f t="shared" si="3"/>
        <v>60.299179706187786</v>
      </c>
      <c r="BZ16" s="23"/>
    </row>
    <row r="17" spans="1:78" ht="33">
      <c r="A17" s="15" t="s">
        <v>11</v>
      </c>
      <c r="B17" s="16">
        <f>B16</f>
        <v>913</v>
      </c>
      <c r="C17" s="16" t="s">
        <v>7</v>
      </c>
      <c r="D17" s="16" t="s">
        <v>17</v>
      </c>
      <c r="E17" s="16" t="s">
        <v>53</v>
      </c>
      <c r="F17" s="16" t="s">
        <v>12</v>
      </c>
      <c r="G17" s="6">
        <f>G18+G19</f>
        <v>86578</v>
      </c>
      <c r="H17" s="6">
        <f>H18+H19</f>
        <v>0</v>
      </c>
      <c r="I17" s="6">
        <f aca="true" t="shared" si="51" ref="I17:N17">I18+I19</f>
        <v>0</v>
      </c>
      <c r="J17" s="6">
        <f t="shared" si="51"/>
        <v>0</v>
      </c>
      <c r="K17" s="6">
        <f t="shared" si="51"/>
        <v>0</v>
      </c>
      <c r="L17" s="6">
        <f t="shared" si="51"/>
        <v>0</v>
      </c>
      <c r="M17" s="6">
        <f t="shared" si="51"/>
        <v>86578</v>
      </c>
      <c r="N17" s="6">
        <f t="shared" si="51"/>
        <v>0</v>
      </c>
      <c r="O17" s="6">
        <f aca="true" t="shared" si="52" ref="O17:T17">O18+O19</f>
        <v>0</v>
      </c>
      <c r="P17" s="6">
        <f t="shared" si="52"/>
        <v>0</v>
      </c>
      <c r="Q17" s="6">
        <f t="shared" si="52"/>
        <v>0</v>
      </c>
      <c r="R17" s="6">
        <f t="shared" si="52"/>
        <v>0</v>
      </c>
      <c r="S17" s="6">
        <f t="shared" si="52"/>
        <v>86578</v>
      </c>
      <c r="T17" s="6">
        <f t="shared" si="52"/>
        <v>0</v>
      </c>
      <c r="U17" s="6">
        <f aca="true" t="shared" si="53" ref="U17:Z17">U18+U19</f>
        <v>0</v>
      </c>
      <c r="V17" s="6">
        <f t="shared" si="53"/>
        <v>0</v>
      </c>
      <c r="W17" s="6">
        <f t="shared" si="53"/>
        <v>0</v>
      </c>
      <c r="X17" s="6">
        <f t="shared" si="53"/>
        <v>0</v>
      </c>
      <c r="Y17" s="6">
        <f t="shared" si="53"/>
        <v>86578</v>
      </c>
      <c r="Z17" s="6">
        <f t="shared" si="53"/>
        <v>0</v>
      </c>
      <c r="AA17" s="6">
        <f aca="true" t="shared" si="54" ref="AA17:AF17">AA18+AA19</f>
        <v>0</v>
      </c>
      <c r="AB17" s="6">
        <f t="shared" si="54"/>
        <v>0</v>
      </c>
      <c r="AC17" s="6">
        <f t="shared" si="54"/>
        <v>0</v>
      </c>
      <c r="AD17" s="6">
        <f t="shared" si="54"/>
        <v>0</v>
      </c>
      <c r="AE17" s="6">
        <f t="shared" si="54"/>
        <v>86578</v>
      </c>
      <c r="AF17" s="6">
        <f t="shared" si="54"/>
        <v>0</v>
      </c>
      <c r="AG17" s="6">
        <f aca="true" t="shared" si="55" ref="AG17:AL17">AG18+AG19</f>
        <v>0</v>
      </c>
      <c r="AH17" s="6">
        <f t="shared" si="55"/>
        <v>0</v>
      </c>
      <c r="AI17" s="6">
        <f t="shared" si="55"/>
        <v>0</v>
      </c>
      <c r="AJ17" s="6">
        <f t="shared" si="55"/>
        <v>0</v>
      </c>
      <c r="AK17" s="6">
        <f t="shared" si="55"/>
        <v>86578</v>
      </c>
      <c r="AL17" s="6">
        <f t="shared" si="55"/>
        <v>0</v>
      </c>
      <c r="AM17" s="6">
        <f aca="true" t="shared" si="56" ref="AM17:AR17">AM18+AM19</f>
        <v>220</v>
      </c>
      <c r="AN17" s="6">
        <f t="shared" si="56"/>
        <v>0</v>
      </c>
      <c r="AO17" s="6">
        <f t="shared" si="56"/>
        <v>0</v>
      </c>
      <c r="AP17" s="6">
        <f t="shared" si="56"/>
        <v>0</v>
      </c>
      <c r="AQ17" s="6">
        <f t="shared" si="56"/>
        <v>86798</v>
      </c>
      <c r="AR17" s="6">
        <f t="shared" si="56"/>
        <v>0</v>
      </c>
      <c r="AS17" s="6">
        <f aca="true" t="shared" si="57" ref="AS17:AX17">AS18+AS19</f>
        <v>0</v>
      </c>
      <c r="AT17" s="6">
        <f t="shared" si="57"/>
        <v>0</v>
      </c>
      <c r="AU17" s="6">
        <f t="shared" si="57"/>
        <v>0</v>
      </c>
      <c r="AV17" s="6">
        <f t="shared" si="57"/>
        <v>0</v>
      </c>
      <c r="AW17" s="6">
        <f t="shared" si="57"/>
        <v>86798</v>
      </c>
      <c r="AX17" s="6">
        <f t="shared" si="57"/>
        <v>0</v>
      </c>
      <c r="AY17" s="6">
        <f aca="true" t="shared" si="58" ref="AY17:BD17">AY18+AY19</f>
        <v>0</v>
      </c>
      <c r="AZ17" s="6">
        <f t="shared" si="58"/>
        <v>0</v>
      </c>
      <c r="BA17" s="6">
        <f t="shared" si="58"/>
        <v>-1097</v>
      </c>
      <c r="BB17" s="6">
        <f t="shared" si="58"/>
        <v>0</v>
      </c>
      <c r="BC17" s="6">
        <f t="shared" si="58"/>
        <v>85701</v>
      </c>
      <c r="BD17" s="6">
        <f t="shared" si="58"/>
        <v>0</v>
      </c>
      <c r="BE17" s="6">
        <f aca="true" t="shared" si="59" ref="BE17:BJ17">BE18+BE19</f>
        <v>0</v>
      </c>
      <c r="BF17" s="6">
        <f t="shared" si="59"/>
        <v>0</v>
      </c>
      <c r="BG17" s="6">
        <f t="shared" si="59"/>
        <v>0</v>
      </c>
      <c r="BH17" s="6">
        <f t="shared" si="59"/>
        <v>0</v>
      </c>
      <c r="BI17" s="6">
        <f t="shared" si="59"/>
        <v>85701</v>
      </c>
      <c r="BJ17" s="6">
        <f t="shared" si="59"/>
        <v>0</v>
      </c>
      <c r="BK17" s="6">
        <f aca="true" t="shared" si="60" ref="BK17:BP17">BK18+BK19</f>
        <v>0</v>
      </c>
      <c r="BL17" s="6">
        <f t="shared" si="60"/>
        <v>0</v>
      </c>
      <c r="BM17" s="6">
        <f t="shared" si="60"/>
        <v>0</v>
      </c>
      <c r="BN17" s="6">
        <f t="shared" si="60"/>
        <v>0</v>
      </c>
      <c r="BO17" s="6">
        <f t="shared" si="60"/>
        <v>85701</v>
      </c>
      <c r="BP17" s="6">
        <f t="shared" si="60"/>
        <v>0</v>
      </c>
      <c r="BQ17" s="6">
        <f aca="true" t="shared" si="61" ref="BQ17:BV17">BQ18+BQ19</f>
        <v>0</v>
      </c>
      <c r="BR17" s="6">
        <f t="shared" si="61"/>
        <v>0</v>
      </c>
      <c r="BS17" s="6">
        <f t="shared" si="61"/>
        <v>0</v>
      </c>
      <c r="BT17" s="6">
        <f t="shared" si="61"/>
        <v>0</v>
      </c>
      <c r="BU17" s="6">
        <f t="shared" si="61"/>
        <v>85701</v>
      </c>
      <c r="BV17" s="6">
        <f t="shared" si="61"/>
        <v>0</v>
      </c>
      <c r="BW17" s="6">
        <f aca="true" t="shared" si="62" ref="BW17:BX17">BW18+BW19</f>
        <v>51677</v>
      </c>
      <c r="BX17" s="6">
        <f t="shared" si="62"/>
        <v>0</v>
      </c>
      <c r="BY17" s="40">
        <f t="shared" si="3"/>
        <v>60.299179706187786</v>
      </c>
      <c r="BZ17" s="40"/>
    </row>
    <row r="18" spans="1:78" ht="20.1" customHeight="1">
      <c r="A18" s="18" t="s">
        <v>13</v>
      </c>
      <c r="B18" s="16">
        <f>B17</f>
        <v>913</v>
      </c>
      <c r="C18" s="16" t="s">
        <v>7</v>
      </c>
      <c r="D18" s="16" t="s">
        <v>17</v>
      </c>
      <c r="E18" s="16" t="s">
        <v>53</v>
      </c>
      <c r="F18" s="16">
        <v>610</v>
      </c>
      <c r="G18" s="7">
        <v>83314</v>
      </c>
      <c r="H18" s="7"/>
      <c r="I18" s="7"/>
      <c r="J18" s="7"/>
      <c r="K18" s="7"/>
      <c r="L18" s="7"/>
      <c r="M18" s="7">
        <f>G18+I18+J18+K18+L18</f>
        <v>83314</v>
      </c>
      <c r="N18" s="7">
        <f>H18+L18</f>
        <v>0</v>
      </c>
      <c r="O18" s="7"/>
      <c r="P18" s="7"/>
      <c r="Q18" s="7"/>
      <c r="R18" s="7"/>
      <c r="S18" s="7">
        <f>M18+O18+P18+Q18+R18</f>
        <v>83314</v>
      </c>
      <c r="T18" s="7">
        <f>N18+R18</f>
        <v>0</v>
      </c>
      <c r="U18" s="7"/>
      <c r="V18" s="7"/>
      <c r="W18" s="7"/>
      <c r="X18" s="7"/>
      <c r="Y18" s="7">
        <f>S18+U18+V18+W18+X18</f>
        <v>83314</v>
      </c>
      <c r="Z18" s="7">
        <f>T18+X18</f>
        <v>0</v>
      </c>
      <c r="AA18" s="7"/>
      <c r="AB18" s="7"/>
      <c r="AC18" s="7"/>
      <c r="AD18" s="7"/>
      <c r="AE18" s="7">
        <f>Y18+AA18+AB18+AC18+AD18</f>
        <v>83314</v>
      </c>
      <c r="AF18" s="7">
        <f>Z18+AD18</f>
        <v>0</v>
      </c>
      <c r="AG18" s="7"/>
      <c r="AH18" s="7"/>
      <c r="AI18" s="7"/>
      <c r="AJ18" s="7"/>
      <c r="AK18" s="7">
        <f>AE18+AG18+AH18+AI18+AJ18</f>
        <v>83314</v>
      </c>
      <c r="AL18" s="7">
        <f>AF18+AJ18</f>
        <v>0</v>
      </c>
      <c r="AM18" s="7">
        <v>220</v>
      </c>
      <c r="AN18" s="7"/>
      <c r="AO18" s="7"/>
      <c r="AP18" s="7"/>
      <c r="AQ18" s="7">
        <f>AK18+AM18+AN18+AO18+AP18</f>
        <v>83534</v>
      </c>
      <c r="AR18" s="7">
        <f>AL18+AP18</f>
        <v>0</v>
      </c>
      <c r="AS18" s="7"/>
      <c r="AT18" s="7"/>
      <c r="AU18" s="7"/>
      <c r="AV18" s="7"/>
      <c r="AW18" s="7">
        <f>AQ18+AS18+AT18+AU18+AV18</f>
        <v>83534</v>
      </c>
      <c r="AX18" s="7">
        <f>AR18+AV18</f>
        <v>0</v>
      </c>
      <c r="AY18" s="7">
        <v>-7835</v>
      </c>
      <c r="AZ18" s="7"/>
      <c r="BA18" s="7">
        <v>-1097</v>
      </c>
      <c r="BB18" s="7"/>
      <c r="BC18" s="7">
        <f>AW18+AY18+AZ18+BA18+BB18</f>
        <v>74602</v>
      </c>
      <c r="BD18" s="7">
        <f>AX18+BB18</f>
        <v>0</v>
      </c>
      <c r="BE18" s="7"/>
      <c r="BF18" s="7"/>
      <c r="BG18" s="7"/>
      <c r="BH18" s="7"/>
      <c r="BI18" s="7">
        <f>BC18+BE18+BF18+BG18+BH18</f>
        <v>74602</v>
      </c>
      <c r="BJ18" s="7">
        <f>BD18+BH18</f>
        <v>0</v>
      </c>
      <c r="BK18" s="7"/>
      <c r="BL18" s="7"/>
      <c r="BM18" s="7"/>
      <c r="BN18" s="7"/>
      <c r="BO18" s="7">
        <f>BI18+BK18+BL18+BM18+BN18</f>
        <v>74602</v>
      </c>
      <c r="BP18" s="7">
        <f>BJ18+BN18</f>
        <v>0</v>
      </c>
      <c r="BQ18" s="7"/>
      <c r="BR18" s="7"/>
      <c r="BS18" s="7"/>
      <c r="BT18" s="7"/>
      <c r="BU18" s="7">
        <f>BO18+BQ18+BR18+BS18+BT18</f>
        <v>74602</v>
      </c>
      <c r="BV18" s="7">
        <f>BP18+BT18</f>
        <v>0</v>
      </c>
      <c r="BW18" s="7">
        <v>47272</v>
      </c>
      <c r="BX18" s="7"/>
      <c r="BY18" s="23">
        <f t="shared" si="3"/>
        <v>63.36559341572612</v>
      </c>
      <c r="BZ18" s="23"/>
    </row>
    <row r="19" spans="1:78" ht="20.1" customHeight="1">
      <c r="A19" s="18" t="s">
        <v>18</v>
      </c>
      <c r="B19" s="16">
        <f>B15</f>
        <v>913</v>
      </c>
      <c r="C19" s="16" t="s">
        <v>7</v>
      </c>
      <c r="D19" s="16" t="s">
        <v>17</v>
      </c>
      <c r="E19" s="16" t="s">
        <v>53</v>
      </c>
      <c r="F19" s="16">
        <v>620</v>
      </c>
      <c r="G19" s="7">
        <v>3264</v>
      </c>
      <c r="H19" s="7"/>
      <c r="I19" s="7"/>
      <c r="J19" s="7"/>
      <c r="K19" s="7"/>
      <c r="L19" s="7"/>
      <c r="M19" s="7">
        <f>G19+I19+J19+K19+L19</f>
        <v>3264</v>
      </c>
      <c r="N19" s="7">
        <f>H19+L19</f>
        <v>0</v>
      </c>
      <c r="O19" s="7"/>
      <c r="P19" s="7"/>
      <c r="Q19" s="7"/>
      <c r="R19" s="7"/>
      <c r="S19" s="7">
        <f>M19+O19+P19+Q19+R19</f>
        <v>3264</v>
      </c>
      <c r="T19" s="7">
        <f>N19+R19</f>
        <v>0</v>
      </c>
      <c r="U19" s="7"/>
      <c r="V19" s="7"/>
      <c r="W19" s="7"/>
      <c r="X19" s="7"/>
      <c r="Y19" s="7">
        <f>S19+U19+V19+W19+X19</f>
        <v>3264</v>
      </c>
      <c r="Z19" s="7">
        <f>T19+X19</f>
        <v>0</v>
      </c>
      <c r="AA19" s="7"/>
      <c r="AB19" s="7"/>
      <c r="AC19" s="7"/>
      <c r="AD19" s="7"/>
      <c r="AE19" s="7">
        <f>Y19+AA19+AB19+AC19+AD19</f>
        <v>3264</v>
      </c>
      <c r="AF19" s="7">
        <f>Z19+AD19</f>
        <v>0</v>
      </c>
      <c r="AG19" s="7"/>
      <c r="AH19" s="7"/>
      <c r="AI19" s="7"/>
      <c r="AJ19" s="7"/>
      <c r="AK19" s="7">
        <f>AE19+AG19+AH19+AI19+AJ19</f>
        <v>3264</v>
      </c>
      <c r="AL19" s="7">
        <f>AF19+AJ19</f>
        <v>0</v>
      </c>
      <c r="AM19" s="7"/>
      <c r="AN19" s="7"/>
      <c r="AO19" s="7"/>
      <c r="AP19" s="7"/>
      <c r="AQ19" s="7">
        <f>AK19+AM19+AN19+AO19+AP19</f>
        <v>3264</v>
      </c>
      <c r="AR19" s="7">
        <f>AL19+AP19</f>
        <v>0</v>
      </c>
      <c r="AS19" s="7"/>
      <c r="AT19" s="7"/>
      <c r="AU19" s="7"/>
      <c r="AV19" s="7"/>
      <c r="AW19" s="7">
        <f>AQ19+AS19+AT19+AU19+AV19</f>
        <v>3264</v>
      </c>
      <c r="AX19" s="7">
        <f>AR19+AV19</f>
        <v>0</v>
      </c>
      <c r="AY19" s="7">
        <v>7835</v>
      </c>
      <c r="AZ19" s="7"/>
      <c r="BA19" s="7"/>
      <c r="BB19" s="7"/>
      <c r="BC19" s="7">
        <f>AW19+AY19+AZ19+BA19+BB19</f>
        <v>11099</v>
      </c>
      <c r="BD19" s="7">
        <f>AX19+BB19</f>
        <v>0</v>
      </c>
      <c r="BE19" s="7"/>
      <c r="BF19" s="7"/>
      <c r="BG19" s="7"/>
      <c r="BH19" s="7"/>
      <c r="BI19" s="7">
        <f>BC19+BE19+BF19+BG19+BH19</f>
        <v>11099</v>
      </c>
      <c r="BJ19" s="7">
        <f>BD19+BH19</f>
        <v>0</v>
      </c>
      <c r="BK19" s="7"/>
      <c r="BL19" s="7"/>
      <c r="BM19" s="7"/>
      <c r="BN19" s="7"/>
      <c r="BO19" s="7">
        <f>BI19+BK19+BL19+BM19+BN19</f>
        <v>11099</v>
      </c>
      <c r="BP19" s="7">
        <f>BJ19+BN19</f>
        <v>0</v>
      </c>
      <c r="BQ19" s="7"/>
      <c r="BR19" s="7"/>
      <c r="BS19" s="7"/>
      <c r="BT19" s="7"/>
      <c r="BU19" s="7">
        <f>BO19+BQ19+BR19+BS19+BT19</f>
        <v>11099</v>
      </c>
      <c r="BV19" s="7">
        <f>BP19+BT19</f>
        <v>0</v>
      </c>
      <c r="BW19" s="7">
        <v>4405</v>
      </c>
      <c r="BX19" s="7"/>
      <c r="BY19" s="23">
        <f t="shared" si="3"/>
        <v>39.68826020362195</v>
      </c>
      <c r="BZ19" s="23"/>
    </row>
    <row r="20" spans="1:78" ht="20.1" customHeight="1">
      <c r="A20" s="18" t="s">
        <v>36</v>
      </c>
      <c r="B20" s="16" t="s">
        <v>54</v>
      </c>
      <c r="C20" s="16" t="s">
        <v>7</v>
      </c>
      <c r="D20" s="16" t="s">
        <v>17</v>
      </c>
      <c r="E20" s="16" t="s">
        <v>55</v>
      </c>
      <c r="F20" s="16"/>
      <c r="G20" s="7">
        <f aca="true" t="shared" si="63" ref="G20:V22">G21</f>
        <v>272186</v>
      </c>
      <c r="H20" s="7">
        <f t="shared" si="63"/>
        <v>0</v>
      </c>
      <c r="I20" s="7">
        <f t="shared" si="63"/>
        <v>0</v>
      </c>
      <c r="J20" s="7">
        <f t="shared" si="63"/>
        <v>0</v>
      </c>
      <c r="K20" s="7">
        <f t="shared" si="63"/>
        <v>0</v>
      </c>
      <c r="L20" s="7">
        <f t="shared" si="63"/>
        <v>0</v>
      </c>
      <c r="M20" s="7">
        <f t="shared" si="63"/>
        <v>272186</v>
      </c>
      <c r="N20" s="7">
        <f t="shared" si="63"/>
        <v>0</v>
      </c>
      <c r="O20" s="7">
        <f t="shared" si="63"/>
        <v>0</v>
      </c>
      <c r="P20" s="7">
        <f t="shared" si="63"/>
        <v>11623</v>
      </c>
      <c r="Q20" s="7">
        <f t="shared" si="63"/>
        <v>0</v>
      </c>
      <c r="R20" s="7">
        <f t="shared" si="63"/>
        <v>0</v>
      </c>
      <c r="S20" s="7">
        <f t="shared" si="63"/>
        <v>283809</v>
      </c>
      <c r="T20" s="7">
        <f t="shared" si="63"/>
        <v>0</v>
      </c>
      <c r="U20" s="7">
        <f t="shared" si="63"/>
        <v>0</v>
      </c>
      <c r="V20" s="7">
        <f t="shared" si="63"/>
        <v>0</v>
      </c>
      <c r="W20" s="7">
        <f aca="true" t="shared" si="64" ref="U20:AJ22">W21</f>
        <v>0</v>
      </c>
      <c r="X20" s="7">
        <f t="shared" si="64"/>
        <v>0</v>
      </c>
      <c r="Y20" s="7">
        <f t="shared" si="64"/>
        <v>283809</v>
      </c>
      <c r="Z20" s="7">
        <f t="shared" si="64"/>
        <v>0</v>
      </c>
      <c r="AA20" s="7">
        <f t="shared" si="64"/>
        <v>0</v>
      </c>
      <c r="AB20" s="7">
        <f t="shared" si="64"/>
        <v>0</v>
      </c>
      <c r="AC20" s="7">
        <f t="shared" si="64"/>
        <v>0</v>
      </c>
      <c r="AD20" s="7">
        <f t="shared" si="64"/>
        <v>0</v>
      </c>
      <c r="AE20" s="7">
        <f t="shared" si="64"/>
        <v>283809</v>
      </c>
      <c r="AF20" s="7">
        <f t="shared" si="64"/>
        <v>0</v>
      </c>
      <c r="AG20" s="7">
        <f t="shared" si="64"/>
        <v>0</v>
      </c>
      <c r="AH20" s="7">
        <f t="shared" si="64"/>
        <v>0</v>
      </c>
      <c r="AI20" s="7">
        <f t="shared" si="64"/>
        <v>0</v>
      </c>
      <c r="AJ20" s="7">
        <f t="shared" si="64"/>
        <v>0</v>
      </c>
      <c r="AK20" s="7">
        <f aca="true" t="shared" si="65" ref="AG20:AV22">AK21</f>
        <v>283809</v>
      </c>
      <c r="AL20" s="7">
        <f t="shared" si="65"/>
        <v>0</v>
      </c>
      <c r="AM20" s="7">
        <f t="shared" si="65"/>
        <v>0</v>
      </c>
      <c r="AN20" s="7">
        <f t="shared" si="65"/>
        <v>0</v>
      </c>
      <c r="AO20" s="7">
        <f t="shared" si="65"/>
        <v>0</v>
      </c>
      <c r="AP20" s="7">
        <f t="shared" si="65"/>
        <v>0</v>
      </c>
      <c r="AQ20" s="7">
        <f t="shared" si="65"/>
        <v>283809</v>
      </c>
      <c r="AR20" s="7">
        <f t="shared" si="65"/>
        <v>0</v>
      </c>
      <c r="AS20" s="7">
        <f t="shared" si="65"/>
        <v>0</v>
      </c>
      <c r="AT20" s="7">
        <f t="shared" si="65"/>
        <v>0</v>
      </c>
      <c r="AU20" s="7">
        <f t="shared" si="65"/>
        <v>0</v>
      </c>
      <c r="AV20" s="7">
        <f t="shared" si="65"/>
        <v>0</v>
      </c>
      <c r="AW20" s="7">
        <f aca="true" t="shared" si="66" ref="AS20:BH22">AW21</f>
        <v>283809</v>
      </c>
      <c r="AX20" s="7">
        <f t="shared" si="66"/>
        <v>0</v>
      </c>
      <c r="AY20" s="7">
        <f t="shared" si="66"/>
        <v>0</v>
      </c>
      <c r="AZ20" s="7">
        <f t="shared" si="66"/>
        <v>0</v>
      </c>
      <c r="BA20" s="7">
        <f t="shared" si="66"/>
        <v>0</v>
      </c>
      <c r="BB20" s="7">
        <f t="shared" si="66"/>
        <v>0</v>
      </c>
      <c r="BC20" s="7">
        <f t="shared" si="66"/>
        <v>283809</v>
      </c>
      <c r="BD20" s="7">
        <f t="shared" si="66"/>
        <v>0</v>
      </c>
      <c r="BE20" s="7">
        <f t="shared" si="66"/>
        <v>0</v>
      </c>
      <c r="BF20" s="7">
        <f t="shared" si="66"/>
        <v>0</v>
      </c>
      <c r="BG20" s="7">
        <f t="shared" si="66"/>
        <v>0</v>
      </c>
      <c r="BH20" s="7">
        <f t="shared" si="66"/>
        <v>0</v>
      </c>
      <c r="BI20" s="7">
        <f aca="true" t="shared" si="67" ref="BE20:BT22">BI21</f>
        <v>283809</v>
      </c>
      <c r="BJ20" s="7">
        <f t="shared" si="67"/>
        <v>0</v>
      </c>
      <c r="BK20" s="7">
        <f t="shared" si="67"/>
        <v>0</v>
      </c>
      <c r="BL20" s="7">
        <f t="shared" si="67"/>
        <v>0</v>
      </c>
      <c r="BM20" s="7">
        <f t="shared" si="67"/>
        <v>0</v>
      </c>
      <c r="BN20" s="7">
        <f t="shared" si="67"/>
        <v>0</v>
      </c>
      <c r="BO20" s="7">
        <f t="shared" si="67"/>
        <v>283809</v>
      </c>
      <c r="BP20" s="7">
        <f t="shared" si="67"/>
        <v>0</v>
      </c>
      <c r="BQ20" s="7">
        <f t="shared" si="67"/>
        <v>0</v>
      </c>
      <c r="BR20" s="7">
        <f t="shared" si="67"/>
        <v>0</v>
      </c>
      <c r="BS20" s="7">
        <f t="shared" si="67"/>
        <v>0</v>
      </c>
      <c r="BT20" s="7">
        <f t="shared" si="67"/>
        <v>0</v>
      </c>
      <c r="BU20" s="7">
        <f aca="true" t="shared" si="68" ref="BQ20:BX22">BU21</f>
        <v>283809</v>
      </c>
      <c r="BV20" s="7">
        <f t="shared" si="68"/>
        <v>0</v>
      </c>
      <c r="BW20" s="7">
        <f t="shared" si="68"/>
        <v>189591</v>
      </c>
      <c r="BX20" s="7">
        <f t="shared" si="68"/>
        <v>0</v>
      </c>
      <c r="BY20" s="23">
        <f t="shared" si="3"/>
        <v>66.80232127945203</v>
      </c>
      <c r="BZ20" s="23"/>
    </row>
    <row r="21" spans="1:78" ht="33">
      <c r="A21" s="15" t="s">
        <v>56</v>
      </c>
      <c r="B21" s="16" t="s">
        <v>54</v>
      </c>
      <c r="C21" s="16" t="s">
        <v>7</v>
      </c>
      <c r="D21" s="16" t="s">
        <v>17</v>
      </c>
      <c r="E21" s="16" t="s">
        <v>57</v>
      </c>
      <c r="F21" s="16"/>
      <c r="G21" s="6">
        <f t="shared" si="63"/>
        <v>272186</v>
      </c>
      <c r="H21" s="6">
        <f t="shared" si="63"/>
        <v>0</v>
      </c>
      <c r="I21" s="6">
        <f t="shared" si="63"/>
        <v>0</v>
      </c>
      <c r="J21" s="6">
        <f t="shared" si="63"/>
        <v>0</v>
      </c>
      <c r="K21" s="6">
        <f t="shared" si="63"/>
        <v>0</v>
      </c>
      <c r="L21" s="6">
        <f t="shared" si="63"/>
        <v>0</v>
      </c>
      <c r="M21" s="6">
        <f t="shared" si="63"/>
        <v>272186</v>
      </c>
      <c r="N21" s="6">
        <f t="shared" si="63"/>
        <v>0</v>
      </c>
      <c r="O21" s="6">
        <f t="shared" si="63"/>
        <v>0</v>
      </c>
      <c r="P21" s="6">
        <f t="shared" si="63"/>
        <v>11623</v>
      </c>
      <c r="Q21" s="6">
        <f t="shared" si="63"/>
        <v>0</v>
      </c>
      <c r="R21" s="6">
        <f t="shared" si="63"/>
        <v>0</v>
      </c>
      <c r="S21" s="6">
        <f t="shared" si="63"/>
        <v>283809</v>
      </c>
      <c r="T21" s="6">
        <f t="shared" si="63"/>
        <v>0</v>
      </c>
      <c r="U21" s="6">
        <f t="shared" si="64"/>
        <v>0</v>
      </c>
      <c r="V21" s="6">
        <f t="shared" si="64"/>
        <v>0</v>
      </c>
      <c r="W21" s="6">
        <f t="shared" si="64"/>
        <v>0</v>
      </c>
      <c r="X21" s="6">
        <f t="shared" si="64"/>
        <v>0</v>
      </c>
      <c r="Y21" s="6">
        <f t="shared" si="64"/>
        <v>283809</v>
      </c>
      <c r="Z21" s="6">
        <f t="shared" si="64"/>
        <v>0</v>
      </c>
      <c r="AA21" s="6">
        <f t="shared" si="64"/>
        <v>0</v>
      </c>
      <c r="AB21" s="6">
        <f t="shared" si="64"/>
        <v>0</v>
      </c>
      <c r="AC21" s="6">
        <f t="shared" si="64"/>
        <v>0</v>
      </c>
      <c r="AD21" s="6">
        <f t="shared" si="64"/>
        <v>0</v>
      </c>
      <c r="AE21" s="6">
        <f t="shared" si="64"/>
        <v>283809</v>
      </c>
      <c r="AF21" s="6">
        <f t="shared" si="64"/>
        <v>0</v>
      </c>
      <c r="AG21" s="6">
        <f t="shared" si="65"/>
        <v>0</v>
      </c>
      <c r="AH21" s="6">
        <f t="shared" si="65"/>
        <v>0</v>
      </c>
      <c r="AI21" s="6">
        <f t="shared" si="65"/>
        <v>0</v>
      </c>
      <c r="AJ21" s="6">
        <f t="shared" si="65"/>
        <v>0</v>
      </c>
      <c r="AK21" s="6">
        <f t="shared" si="65"/>
        <v>283809</v>
      </c>
      <c r="AL21" s="6">
        <f t="shared" si="65"/>
        <v>0</v>
      </c>
      <c r="AM21" s="6">
        <f t="shared" si="65"/>
        <v>0</v>
      </c>
      <c r="AN21" s="6">
        <f t="shared" si="65"/>
        <v>0</v>
      </c>
      <c r="AO21" s="6">
        <f t="shared" si="65"/>
        <v>0</v>
      </c>
      <c r="AP21" s="6">
        <f t="shared" si="65"/>
        <v>0</v>
      </c>
      <c r="AQ21" s="6">
        <f t="shared" si="65"/>
        <v>283809</v>
      </c>
      <c r="AR21" s="6">
        <f t="shared" si="65"/>
        <v>0</v>
      </c>
      <c r="AS21" s="6">
        <f t="shared" si="66"/>
        <v>0</v>
      </c>
      <c r="AT21" s="6">
        <f t="shared" si="66"/>
        <v>0</v>
      </c>
      <c r="AU21" s="6">
        <f t="shared" si="66"/>
        <v>0</v>
      </c>
      <c r="AV21" s="6">
        <f t="shared" si="66"/>
        <v>0</v>
      </c>
      <c r="AW21" s="6">
        <f t="shared" si="66"/>
        <v>283809</v>
      </c>
      <c r="AX21" s="6">
        <f t="shared" si="66"/>
        <v>0</v>
      </c>
      <c r="AY21" s="6">
        <f t="shared" si="66"/>
        <v>0</v>
      </c>
      <c r="AZ21" s="6">
        <f t="shared" si="66"/>
        <v>0</v>
      </c>
      <c r="BA21" s="6">
        <f t="shared" si="66"/>
        <v>0</v>
      </c>
      <c r="BB21" s="6">
        <f t="shared" si="66"/>
        <v>0</v>
      </c>
      <c r="BC21" s="6">
        <f t="shared" si="66"/>
        <v>283809</v>
      </c>
      <c r="BD21" s="6">
        <f t="shared" si="66"/>
        <v>0</v>
      </c>
      <c r="BE21" s="6">
        <f t="shared" si="67"/>
        <v>0</v>
      </c>
      <c r="BF21" s="6">
        <f t="shared" si="67"/>
        <v>0</v>
      </c>
      <c r="BG21" s="6">
        <f t="shared" si="67"/>
        <v>0</v>
      </c>
      <c r="BH21" s="6">
        <f t="shared" si="67"/>
        <v>0</v>
      </c>
      <c r="BI21" s="6">
        <f t="shared" si="67"/>
        <v>283809</v>
      </c>
      <c r="BJ21" s="6">
        <f t="shared" si="67"/>
        <v>0</v>
      </c>
      <c r="BK21" s="6">
        <f t="shared" si="67"/>
        <v>0</v>
      </c>
      <c r="BL21" s="6">
        <f t="shared" si="67"/>
        <v>0</v>
      </c>
      <c r="BM21" s="6">
        <f t="shared" si="67"/>
        <v>0</v>
      </c>
      <c r="BN21" s="6">
        <f t="shared" si="67"/>
        <v>0</v>
      </c>
      <c r="BO21" s="6">
        <f t="shared" si="67"/>
        <v>283809</v>
      </c>
      <c r="BP21" s="6">
        <f t="shared" si="67"/>
        <v>0</v>
      </c>
      <c r="BQ21" s="6">
        <f t="shared" si="68"/>
        <v>0</v>
      </c>
      <c r="BR21" s="6">
        <f t="shared" si="68"/>
        <v>0</v>
      </c>
      <c r="BS21" s="6">
        <f t="shared" si="68"/>
        <v>0</v>
      </c>
      <c r="BT21" s="6">
        <f t="shared" si="68"/>
        <v>0</v>
      </c>
      <c r="BU21" s="6">
        <f t="shared" si="68"/>
        <v>283809</v>
      </c>
      <c r="BV21" s="6">
        <f t="shared" si="68"/>
        <v>0</v>
      </c>
      <c r="BW21" s="6">
        <f t="shared" si="68"/>
        <v>189591</v>
      </c>
      <c r="BX21" s="6">
        <f t="shared" si="68"/>
        <v>0</v>
      </c>
      <c r="BY21" s="40">
        <f t="shared" si="3"/>
        <v>66.80232127945203</v>
      </c>
      <c r="BZ21" s="40"/>
    </row>
    <row r="22" spans="1:78" ht="33">
      <c r="A22" s="15" t="s">
        <v>11</v>
      </c>
      <c r="B22" s="16" t="str">
        <f>B20</f>
        <v>913</v>
      </c>
      <c r="C22" s="16" t="s">
        <v>7</v>
      </c>
      <c r="D22" s="16" t="s">
        <v>17</v>
      </c>
      <c r="E22" s="16" t="s">
        <v>57</v>
      </c>
      <c r="F22" s="16" t="s">
        <v>12</v>
      </c>
      <c r="G22" s="6">
        <f t="shared" si="63"/>
        <v>272186</v>
      </c>
      <c r="H22" s="6">
        <f t="shared" si="63"/>
        <v>0</v>
      </c>
      <c r="I22" s="6">
        <f t="shared" si="63"/>
        <v>0</v>
      </c>
      <c r="J22" s="6">
        <f t="shared" si="63"/>
        <v>0</v>
      </c>
      <c r="K22" s="6">
        <f t="shared" si="63"/>
        <v>0</v>
      </c>
      <c r="L22" s="6">
        <f t="shared" si="63"/>
        <v>0</v>
      </c>
      <c r="M22" s="6">
        <f t="shared" si="63"/>
        <v>272186</v>
      </c>
      <c r="N22" s="6">
        <f t="shared" si="63"/>
        <v>0</v>
      </c>
      <c r="O22" s="6">
        <f t="shared" si="63"/>
        <v>0</v>
      </c>
      <c r="P22" s="6">
        <f t="shared" si="63"/>
        <v>11623</v>
      </c>
      <c r="Q22" s="6">
        <f t="shared" si="63"/>
        <v>0</v>
      </c>
      <c r="R22" s="6">
        <f t="shared" si="63"/>
        <v>0</v>
      </c>
      <c r="S22" s="6">
        <f t="shared" si="63"/>
        <v>283809</v>
      </c>
      <c r="T22" s="6">
        <f t="shared" si="63"/>
        <v>0</v>
      </c>
      <c r="U22" s="6">
        <f t="shared" si="64"/>
        <v>0</v>
      </c>
      <c r="V22" s="6">
        <f t="shared" si="64"/>
        <v>0</v>
      </c>
      <c r="W22" s="6">
        <f t="shared" si="64"/>
        <v>0</v>
      </c>
      <c r="X22" s="6">
        <f t="shared" si="64"/>
        <v>0</v>
      </c>
      <c r="Y22" s="6">
        <f t="shared" si="64"/>
        <v>283809</v>
      </c>
      <c r="Z22" s="6">
        <f t="shared" si="64"/>
        <v>0</v>
      </c>
      <c r="AA22" s="6">
        <f t="shared" si="64"/>
        <v>0</v>
      </c>
      <c r="AB22" s="6">
        <f t="shared" si="64"/>
        <v>0</v>
      </c>
      <c r="AC22" s="6">
        <f t="shared" si="64"/>
        <v>0</v>
      </c>
      <c r="AD22" s="6">
        <f t="shared" si="64"/>
        <v>0</v>
      </c>
      <c r="AE22" s="6">
        <f t="shared" si="64"/>
        <v>283809</v>
      </c>
      <c r="AF22" s="6">
        <f t="shared" si="64"/>
        <v>0</v>
      </c>
      <c r="AG22" s="6">
        <f t="shared" si="65"/>
        <v>0</v>
      </c>
      <c r="AH22" s="6">
        <f t="shared" si="65"/>
        <v>0</v>
      </c>
      <c r="AI22" s="6">
        <f t="shared" si="65"/>
        <v>0</v>
      </c>
      <c r="AJ22" s="6">
        <f t="shared" si="65"/>
        <v>0</v>
      </c>
      <c r="AK22" s="6">
        <f t="shared" si="65"/>
        <v>283809</v>
      </c>
      <c r="AL22" s="6">
        <f t="shared" si="65"/>
        <v>0</v>
      </c>
      <c r="AM22" s="6">
        <f t="shared" si="65"/>
        <v>0</v>
      </c>
      <c r="AN22" s="6">
        <f t="shared" si="65"/>
        <v>0</v>
      </c>
      <c r="AO22" s="6">
        <f t="shared" si="65"/>
        <v>0</v>
      </c>
      <c r="AP22" s="6">
        <f t="shared" si="65"/>
        <v>0</v>
      </c>
      <c r="AQ22" s="6">
        <f t="shared" si="65"/>
        <v>283809</v>
      </c>
      <c r="AR22" s="6">
        <f t="shared" si="65"/>
        <v>0</v>
      </c>
      <c r="AS22" s="6">
        <f t="shared" si="66"/>
        <v>0</v>
      </c>
      <c r="AT22" s="6">
        <f t="shared" si="66"/>
        <v>0</v>
      </c>
      <c r="AU22" s="6">
        <f t="shared" si="66"/>
        <v>0</v>
      </c>
      <c r="AV22" s="6">
        <f t="shared" si="66"/>
        <v>0</v>
      </c>
      <c r="AW22" s="6">
        <f t="shared" si="66"/>
        <v>283809</v>
      </c>
      <c r="AX22" s="6">
        <f t="shared" si="66"/>
        <v>0</v>
      </c>
      <c r="AY22" s="6">
        <f t="shared" si="66"/>
        <v>0</v>
      </c>
      <c r="AZ22" s="6">
        <f t="shared" si="66"/>
        <v>0</v>
      </c>
      <c r="BA22" s="6">
        <f t="shared" si="66"/>
        <v>0</v>
      </c>
      <c r="BB22" s="6">
        <f t="shared" si="66"/>
        <v>0</v>
      </c>
      <c r="BC22" s="6">
        <f t="shared" si="66"/>
        <v>283809</v>
      </c>
      <c r="BD22" s="6">
        <f t="shared" si="66"/>
        <v>0</v>
      </c>
      <c r="BE22" s="6">
        <f t="shared" si="67"/>
        <v>0</v>
      </c>
      <c r="BF22" s="6">
        <f t="shared" si="67"/>
        <v>0</v>
      </c>
      <c r="BG22" s="6">
        <f t="shared" si="67"/>
        <v>0</v>
      </c>
      <c r="BH22" s="6">
        <f t="shared" si="67"/>
        <v>0</v>
      </c>
      <c r="BI22" s="6">
        <f t="shared" si="67"/>
        <v>283809</v>
      </c>
      <c r="BJ22" s="6">
        <f t="shared" si="67"/>
        <v>0</v>
      </c>
      <c r="BK22" s="6">
        <f t="shared" si="67"/>
        <v>0</v>
      </c>
      <c r="BL22" s="6">
        <f t="shared" si="67"/>
        <v>0</v>
      </c>
      <c r="BM22" s="6">
        <f t="shared" si="67"/>
        <v>0</v>
      </c>
      <c r="BN22" s="6">
        <f t="shared" si="67"/>
        <v>0</v>
      </c>
      <c r="BO22" s="6">
        <f t="shared" si="67"/>
        <v>283809</v>
      </c>
      <c r="BP22" s="6">
        <f t="shared" si="67"/>
        <v>0</v>
      </c>
      <c r="BQ22" s="6">
        <f t="shared" si="68"/>
        <v>0</v>
      </c>
      <c r="BR22" s="6">
        <f t="shared" si="68"/>
        <v>0</v>
      </c>
      <c r="BS22" s="6">
        <f t="shared" si="68"/>
        <v>0</v>
      </c>
      <c r="BT22" s="6">
        <f t="shared" si="68"/>
        <v>0</v>
      </c>
      <c r="BU22" s="6">
        <f t="shared" si="68"/>
        <v>283809</v>
      </c>
      <c r="BV22" s="6">
        <f t="shared" si="68"/>
        <v>0</v>
      </c>
      <c r="BW22" s="6">
        <f t="shared" si="68"/>
        <v>189591</v>
      </c>
      <c r="BX22" s="6">
        <f t="shared" si="68"/>
        <v>0</v>
      </c>
      <c r="BY22" s="40">
        <f t="shared" si="3"/>
        <v>66.80232127945203</v>
      </c>
      <c r="BZ22" s="40"/>
    </row>
    <row r="23" spans="1:78" ht="33">
      <c r="A23" s="15" t="s">
        <v>35</v>
      </c>
      <c r="B23" s="16" t="str">
        <f>B21</f>
        <v>913</v>
      </c>
      <c r="C23" s="16" t="s">
        <v>7</v>
      </c>
      <c r="D23" s="16" t="s">
        <v>17</v>
      </c>
      <c r="E23" s="16" t="s">
        <v>57</v>
      </c>
      <c r="F23" s="7">
        <v>630</v>
      </c>
      <c r="G23" s="7">
        <f>272812-626</f>
        <v>272186</v>
      </c>
      <c r="H23" s="7"/>
      <c r="I23" s="7"/>
      <c r="J23" s="7"/>
      <c r="K23" s="7"/>
      <c r="L23" s="7"/>
      <c r="M23" s="7">
        <f>G23+I23+J23+K23+L23</f>
        <v>272186</v>
      </c>
      <c r="N23" s="7">
        <f>H23+L23</f>
        <v>0</v>
      </c>
      <c r="O23" s="7"/>
      <c r="P23" s="7">
        <v>11623</v>
      </c>
      <c r="Q23" s="7"/>
      <c r="R23" s="7"/>
      <c r="S23" s="7">
        <f>M23+O23+P23+Q23+R23</f>
        <v>283809</v>
      </c>
      <c r="T23" s="7">
        <f>N23+R23</f>
        <v>0</v>
      </c>
      <c r="U23" s="7"/>
      <c r="V23" s="7"/>
      <c r="W23" s="7"/>
      <c r="X23" s="7"/>
      <c r="Y23" s="7">
        <f>S23+U23+V23+W23+X23</f>
        <v>283809</v>
      </c>
      <c r="Z23" s="7">
        <f>T23+X23</f>
        <v>0</v>
      </c>
      <c r="AA23" s="7"/>
      <c r="AB23" s="7"/>
      <c r="AC23" s="7"/>
      <c r="AD23" s="7"/>
      <c r="AE23" s="7">
        <f>Y23+AA23+AB23+AC23+AD23</f>
        <v>283809</v>
      </c>
      <c r="AF23" s="7">
        <f>Z23+AD23</f>
        <v>0</v>
      </c>
      <c r="AG23" s="7"/>
      <c r="AH23" s="7"/>
      <c r="AI23" s="7"/>
      <c r="AJ23" s="7"/>
      <c r="AK23" s="7">
        <f>AE23+AG23+AH23+AI23+AJ23</f>
        <v>283809</v>
      </c>
      <c r="AL23" s="7">
        <f>AF23+AJ23</f>
        <v>0</v>
      </c>
      <c r="AM23" s="7"/>
      <c r="AN23" s="7"/>
      <c r="AO23" s="7"/>
      <c r="AP23" s="7"/>
      <c r="AQ23" s="7">
        <f>AK23+AM23+AN23+AO23+AP23</f>
        <v>283809</v>
      </c>
      <c r="AR23" s="7">
        <f>AL23+AP23</f>
        <v>0</v>
      </c>
      <c r="AS23" s="7"/>
      <c r="AT23" s="7"/>
      <c r="AU23" s="7"/>
      <c r="AV23" s="7"/>
      <c r="AW23" s="7">
        <f>AQ23+AS23+AT23+AU23+AV23</f>
        <v>283809</v>
      </c>
      <c r="AX23" s="7">
        <f>AR23+AV23</f>
        <v>0</v>
      </c>
      <c r="AY23" s="7"/>
      <c r="AZ23" s="7"/>
      <c r="BA23" s="7"/>
      <c r="BB23" s="7"/>
      <c r="BC23" s="7">
        <f>AW23+AY23+AZ23+BA23+BB23</f>
        <v>283809</v>
      </c>
      <c r="BD23" s="7">
        <f>AX23+BB23</f>
        <v>0</v>
      </c>
      <c r="BE23" s="7"/>
      <c r="BF23" s="7"/>
      <c r="BG23" s="7"/>
      <c r="BH23" s="7"/>
      <c r="BI23" s="7">
        <f>BC23+BE23+BF23+BG23+BH23</f>
        <v>283809</v>
      </c>
      <c r="BJ23" s="7">
        <f>BD23+BH23</f>
        <v>0</v>
      </c>
      <c r="BK23" s="7"/>
      <c r="BL23" s="7"/>
      <c r="BM23" s="7"/>
      <c r="BN23" s="7"/>
      <c r="BO23" s="7">
        <f>BI23+BK23+BL23+BM23+BN23</f>
        <v>283809</v>
      </c>
      <c r="BP23" s="7">
        <f>BJ23+BN23</f>
        <v>0</v>
      </c>
      <c r="BQ23" s="7"/>
      <c r="BR23" s="7"/>
      <c r="BS23" s="7"/>
      <c r="BT23" s="7"/>
      <c r="BU23" s="7">
        <f>BO23+BQ23+BR23+BS23+BT23</f>
        <v>283809</v>
      </c>
      <c r="BV23" s="7">
        <f>BP23+BT23</f>
        <v>0</v>
      </c>
      <c r="BW23" s="36">
        <v>189591</v>
      </c>
      <c r="BX23" s="7"/>
      <c r="BY23" s="23">
        <f t="shared" si="3"/>
        <v>66.80232127945203</v>
      </c>
      <c r="BZ23" s="23"/>
    </row>
    <row r="24" spans="1:78" ht="20.1" customHeight="1">
      <c r="A24" s="18" t="s">
        <v>109</v>
      </c>
      <c r="B24" s="16" t="s">
        <v>54</v>
      </c>
      <c r="C24" s="16" t="s">
        <v>7</v>
      </c>
      <c r="D24" s="16" t="s">
        <v>17</v>
      </c>
      <c r="E24" s="16" t="s">
        <v>112</v>
      </c>
      <c r="F24" s="16"/>
      <c r="G24" s="7"/>
      <c r="H24" s="7"/>
      <c r="I24" s="7"/>
      <c r="J24" s="7"/>
      <c r="K24" s="7"/>
      <c r="L24" s="7"/>
      <c r="M24" s="7"/>
      <c r="N24" s="7"/>
      <c r="O24" s="7">
        <f aca="true" t="shared" si="69" ref="O24:AT24">O25+O29</f>
        <v>0</v>
      </c>
      <c r="P24" s="7">
        <f t="shared" si="69"/>
        <v>0</v>
      </c>
      <c r="Q24" s="7">
        <f t="shared" si="69"/>
        <v>0</v>
      </c>
      <c r="R24" s="7">
        <f t="shared" si="69"/>
        <v>293069</v>
      </c>
      <c r="S24" s="7">
        <f t="shared" si="69"/>
        <v>293069</v>
      </c>
      <c r="T24" s="7">
        <f t="shared" si="69"/>
        <v>293069</v>
      </c>
      <c r="U24" s="7">
        <f t="shared" si="69"/>
        <v>0</v>
      </c>
      <c r="V24" s="7">
        <f t="shared" si="69"/>
        <v>0</v>
      </c>
      <c r="W24" s="7">
        <f t="shared" si="69"/>
        <v>0</v>
      </c>
      <c r="X24" s="7">
        <f t="shared" si="69"/>
        <v>0</v>
      </c>
      <c r="Y24" s="7">
        <f t="shared" si="69"/>
        <v>293069</v>
      </c>
      <c r="Z24" s="7">
        <f t="shared" si="69"/>
        <v>293069</v>
      </c>
      <c r="AA24" s="7">
        <f t="shared" si="69"/>
        <v>0</v>
      </c>
      <c r="AB24" s="7">
        <f t="shared" si="69"/>
        <v>0</v>
      </c>
      <c r="AC24" s="7">
        <f t="shared" si="69"/>
        <v>0</v>
      </c>
      <c r="AD24" s="7">
        <f t="shared" si="69"/>
        <v>1244753</v>
      </c>
      <c r="AE24" s="7">
        <f t="shared" si="69"/>
        <v>1537822</v>
      </c>
      <c r="AF24" s="7">
        <f t="shared" si="69"/>
        <v>1537822</v>
      </c>
      <c r="AG24" s="7">
        <f t="shared" si="69"/>
        <v>0</v>
      </c>
      <c r="AH24" s="7">
        <f t="shared" si="69"/>
        <v>0</v>
      </c>
      <c r="AI24" s="7">
        <f t="shared" si="69"/>
        <v>0</v>
      </c>
      <c r="AJ24" s="7">
        <f t="shared" si="69"/>
        <v>0</v>
      </c>
      <c r="AK24" s="7">
        <f t="shared" si="69"/>
        <v>1537822</v>
      </c>
      <c r="AL24" s="7">
        <f t="shared" si="69"/>
        <v>1537822</v>
      </c>
      <c r="AM24" s="7">
        <f t="shared" si="69"/>
        <v>0</v>
      </c>
      <c r="AN24" s="7">
        <f t="shared" si="69"/>
        <v>0</v>
      </c>
      <c r="AO24" s="7">
        <f t="shared" si="69"/>
        <v>0</v>
      </c>
      <c r="AP24" s="7">
        <f t="shared" si="69"/>
        <v>0</v>
      </c>
      <c r="AQ24" s="7">
        <f t="shared" si="69"/>
        <v>1537822</v>
      </c>
      <c r="AR24" s="7">
        <f t="shared" si="69"/>
        <v>1537822</v>
      </c>
      <c r="AS24" s="7">
        <f t="shared" si="69"/>
        <v>0</v>
      </c>
      <c r="AT24" s="7">
        <f t="shared" si="69"/>
        <v>0</v>
      </c>
      <c r="AU24" s="7">
        <f aca="true" t="shared" si="70" ref="AU24:BP24">AU25+AU29</f>
        <v>0</v>
      </c>
      <c r="AV24" s="7">
        <f t="shared" si="70"/>
        <v>20196</v>
      </c>
      <c r="AW24" s="7">
        <f t="shared" si="70"/>
        <v>1558018</v>
      </c>
      <c r="AX24" s="7">
        <f t="shared" si="70"/>
        <v>1558018</v>
      </c>
      <c r="AY24" s="7">
        <f t="shared" si="70"/>
        <v>0</v>
      </c>
      <c r="AZ24" s="7">
        <f t="shared" si="70"/>
        <v>0</v>
      </c>
      <c r="BA24" s="7">
        <f t="shared" si="70"/>
        <v>0</v>
      </c>
      <c r="BB24" s="7">
        <f t="shared" si="70"/>
        <v>0</v>
      </c>
      <c r="BC24" s="7">
        <f t="shared" si="70"/>
        <v>1558018</v>
      </c>
      <c r="BD24" s="7">
        <f t="shared" si="70"/>
        <v>1558018</v>
      </c>
      <c r="BE24" s="7">
        <f t="shared" si="70"/>
        <v>0</v>
      </c>
      <c r="BF24" s="7">
        <f t="shared" si="70"/>
        <v>0</v>
      </c>
      <c r="BG24" s="7">
        <f t="shared" si="70"/>
        <v>0</v>
      </c>
      <c r="BH24" s="7">
        <f t="shared" si="70"/>
        <v>0</v>
      </c>
      <c r="BI24" s="7">
        <f t="shared" si="70"/>
        <v>1558018</v>
      </c>
      <c r="BJ24" s="7">
        <f t="shared" si="70"/>
        <v>1558018</v>
      </c>
      <c r="BK24" s="7">
        <f t="shared" si="70"/>
        <v>0</v>
      </c>
      <c r="BL24" s="7">
        <f t="shared" si="70"/>
        <v>0</v>
      </c>
      <c r="BM24" s="7">
        <f t="shared" si="70"/>
        <v>0</v>
      </c>
      <c r="BN24" s="7">
        <f t="shared" si="70"/>
        <v>0</v>
      </c>
      <c r="BO24" s="7">
        <f t="shared" si="70"/>
        <v>1558018</v>
      </c>
      <c r="BP24" s="7">
        <f t="shared" si="70"/>
        <v>1558018</v>
      </c>
      <c r="BQ24" s="7">
        <f aca="true" t="shared" si="71" ref="BQ24:BV24">BQ25+BQ29</f>
        <v>0</v>
      </c>
      <c r="BR24" s="7">
        <f t="shared" si="71"/>
        <v>0</v>
      </c>
      <c r="BS24" s="7">
        <f t="shared" si="71"/>
        <v>0</v>
      </c>
      <c r="BT24" s="7">
        <f t="shared" si="71"/>
        <v>0</v>
      </c>
      <c r="BU24" s="7">
        <f t="shared" si="71"/>
        <v>1558018</v>
      </c>
      <c r="BV24" s="7">
        <f t="shared" si="71"/>
        <v>1558018</v>
      </c>
      <c r="BW24" s="7">
        <f aca="true" t="shared" si="72" ref="BW24:BX24">BW25+BW29</f>
        <v>1063546</v>
      </c>
      <c r="BX24" s="7">
        <f t="shared" si="72"/>
        <v>1063546</v>
      </c>
      <c r="BY24" s="23">
        <f t="shared" si="3"/>
        <v>68.26275434558522</v>
      </c>
      <c r="BZ24" s="23">
        <f t="shared" si="4"/>
        <v>68.26275434558522</v>
      </c>
    </row>
    <row r="25" spans="1:78" ht="49.5">
      <c r="A25" s="15" t="s">
        <v>113</v>
      </c>
      <c r="B25" s="22" t="s">
        <v>54</v>
      </c>
      <c r="C25" s="16" t="s">
        <v>7</v>
      </c>
      <c r="D25" s="16" t="s">
        <v>17</v>
      </c>
      <c r="E25" s="16" t="s">
        <v>114</v>
      </c>
      <c r="F25" s="7"/>
      <c r="G25" s="7"/>
      <c r="H25" s="7"/>
      <c r="I25" s="7"/>
      <c r="J25" s="7"/>
      <c r="K25" s="7"/>
      <c r="L25" s="7"/>
      <c r="M25" s="7"/>
      <c r="N25" s="7"/>
      <c r="O25" s="7">
        <f>O26</f>
        <v>0</v>
      </c>
      <c r="P25" s="7">
        <f aca="true" t="shared" si="73" ref="P25:BX25">P26</f>
        <v>0</v>
      </c>
      <c r="Q25" s="7">
        <f t="shared" si="73"/>
        <v>0</v>
      </c>
      <c r="R25" s="7">
        <f t="shared" si="73"/>
        <v>258210</v>
      </c>
      <c r="S25" s="7">
        <f t="shared" si="73"/>
        <v>258210</v>
      </c>
      <c r="T25" s="7">
        <f t="shared" si="73"/>
        <v>258210</v>
      </c>
      <c r="U25" s="7">
        <f>U26</f>
        <v>0</v>
      </c>
      <c r="V25" s="7">
        <f t="shared" si="73"/>
        <v>0</v>
      </c>
      <c r="W25" s="7">
        <f t="shared" si="73"/>
        <v>0</v>
      </c>
      <c r="X25" s="7">
        <f t="shared" si="73"/>
        <v>0</v>
      </c>
      <c r="Y25" s="7">
        <f t="shared" si="73"/>
        <v>258210</v>
      </c>
      <c r="Z25" s="7">
        <f t="shared" si="73"/>
        <v>258210</v>
      </c>
      <c r="AA25" s="7">
        <f>AA26</f>
        <v>0</v>
      </c>
      <c r="AB25" s="7">
        <f t="shared" si="73"/>
        <v>0</v>
      </c>
      <c r="AC25" s="7">
        <f t="shared" si="73"/>
        <v>0</v>
      </c>
      <c r="AD25" s="7">
        <f t="shared" si="73"/>
        <v>1095193</v>
      </c>
      <c r="AE25" s="7">
        <f t="shared" si="73"/>
        <v>1353403</v>
      </c>
      <c r="AF25" s="7">
        <f t="shared" si="73"/>
        <v>1353403</v>
      </c>
      <c r="AG25" s="7">
        <f>AG26</f>
        <v>0</v>
      </c>
      <c r="AH25" s="7">
        <f t="shared" si="73"/>
        <v>0</v>
      </c>
      <c r="AI25" s="7">
        <f t="shared" si="73"/>
        <v>0</v>
      </c>
      <c r="AJ25" s="7">
        <f t="shared" si="73"/>
        <v>0</v>
      </c>
      <c r="AK25" s="7">
        <f t="shared" si="73"/>
        <v>1353403</v>
      </c>
      <c r="AL25" s="7">
        <f t="shared" si="73"/>
        <v>1353403</v>
      </c>
      <c r="AM25" s="7">
        <f>AM26</f>
        <v>0</v>
      </c>
      <c r="AN25" s="7">
        <f t="shared" si="73"/>
        <v>0</v>
      </c>
      <c r="AO25" s="7">
        <f t="shared" si="73"/>
        <v>0</v>
      </c>
      <c r="AP25" s="7">
        <f t="shared" si="73"/>
        <v>0</v>
      </c>
      <c r="AQ25" s="7">
        <f t="shared" si="73"/>
        <v>1353403</v>
      </c>
      <c r="AR25" s="7">
        <f t="shared" si="73"/>
        <v>1353403</v>
      </c>
      <c r="AS25" s="7">
        <f>AS26</f>
        <v>0</v>
      </c>
      <c r="AT25" s="7">
        <f t="shared" si="73"/>
        <v>0</v>
      </c>
      <c r="AU25" s="7">
        <f t="shared" si="73"/>
        <v>0</v>
      </c>
      <c r="AV25" s="7">
        <f t="shared" si="73"/>
        <v>20196</v>
      </c>
      <c r="AW25" s="7">
        <f t="shared" si="73"/>
        <v>1373599</v>
      </c>
      <c r="AX25" s="7">
        <f t="shared" si="73"/>
        <v>1373599</v>
      </c>
      <c r="AY25" s="7">
        <f>AY26</f>
        <v>0</v>
      </c>
      <c r="AZ25" s="7">
        <f t="shared" si="73"/>
        <v>0</v>
      </c>
      <c r="BA25" s="7">
        <f t="shared" si="73"/>
        <v>0</v>
      </c>
      <c r="BB25" s="7">
        <f t="shared" si="73"/>
        <v>0</v>
      </c>
      <c r="BC25" s="7">
        <f t="shared" si="73"/>
        <v>1373599</v>
      </c>
      <c r="BD25" s="7">
        <f t="shared" si="73"/>
        <v>1373599</v>
      </c>
      <c r="BE25" s="7">
        <f>BE26</f>
        <v>0</v>
      </c>
      <c r="BF25" s="7">
        <f t="shared" si="73"/>
        <v>0</v>
      </c>
      <c r="BG25" s="7">
        <f t="shared" si="73"/>
        <v>0</v>
      </c>
      <c r="BH25" s="7">
        <f t="shared" si="73"/>
        <v>0</v>
      </c>
      <c r="BI25" s="7">
        <f t="shared" si="73"/>
        <v>1373599</v>
      </c>
      <c r="BJ25" s="7">
        <f t="shared" si="73"/>
        <v>1373599</v>
      </c>
      <c r="BK25" s="7">
        <f>BK26</f>
        <v>0</v>
      </c>
      <c r="BL25" s="7">
        <f t="shared" si="73"/>
        <v>0</v>
      </c>
      <c r="BM25" s="7">
        <f t="shared" si="73"/>
        <v>0</v>
      </c>
      <c r="BN25" s="7">
        <f t="shared" si="73"/>
        <v>0</v>
      </c>
      <c r="BO25" s="7">
        <f t="shared" si="73"/>
        <v>1373599</v>
      </c>
      <c r="BP25" s="7">
        <f t="shared" si="73"/>
        <v>1373599</v>
      </c>
      <c r="BQ25" s="7">
        <f>BQ26</f>
        <v>0</v>
      </c>
      <c r="BR25" s="7">
        <f t="shared" si="73"/>
        <v>0</v>
      </c>
      <c r="BS25" s="7">
        <f t="shared" si="73"/>
        <v>0</v>
      </c>
      <c r="BT25" s="7">
        <f t="shared" si="73"/>
        <v>0</v>
      </c>
      <c r="BU25" s="7">
        <f t="shared" si="73"/>
        <v>1373599</v>
      </c>
      <c r="BV25" s="7">
        <f t="shared" si="73"/>
        <v>1373599</v>
      </c>
      <c r="BW25" s="7">
        <f t="shared" si="73"/>
        <v>946881</v>
      </c>
      <c r="BX25" s="7">
        <f t="shared" si="73"/>
        <v>946881</v>
      </c>
      <c r="BY25" s="23">
        <f t="shared" si="3"/>
        <v>68.9343105229401</v>
      </c>
      <c r="BZ25" s="23">
        <f t="shared" si="4"/>
        <v>68.9343105229401</v>
      </c>
    </row>
    <row r="26" spans="1:78" ht="33">
      <c r="A26" s="15" t="s">
        <v>11</v>
      </c>
      <c r="B26" s="22" t="s">
        <v>54</v>
      </c>
      <c r="C26" s="16" t="s">
        <v>7</v>
      </c>
      <c r="D26" s="16" t="s">
        <v>17</v>
      </c>
      <c r="E26" s="16" t="s">
        <v>114</v>
      </c>
      <c r="F26" s="7">
        <v>600</v>
      </c>
      <c r="G26" s="7"/>
      <c r="H26" s="7"/>
      <c r="I26" s="7"/>
      <c r="J26" s="7"/>
      <c r="K26" s="7"/>
      <c r="L26" s="7"/>
      <c r="M26" s="7"/>
      <c r="N26" s="7"/>
      <c r="O26" s="7">
        <f aca="true" t="shared" si="74" ref="O26:AT26">O27+O28</f>
        <v>0</v>
      </c>
      <c r="P26" s="7">
        <f t="shared" si="74"/>
        <v>0</v>
      </c>
      <c r="Q26" s="7">
        <f t="shared" si="74"/>
        <v>0</v>
      </c>
      <c r="R26" s="7">
        <f t="shared" si="74"/>
        <v>258210</v>
      </c>
      <c r="S26" s="7">
        <f t="shared" si="74"/>
        <v>258210</v>
      </c>
      <c r="T26" s="7">
        <f t="shared" si="74"/>
        <v>258210</v>
      </c>
      <c r="U26" s="7">
        <f t="shared" si="74"/>
        <v>0</v>
      </c>
      <c r="V26" s="7">
        <f t="shared" si="74"/>
        <v>0</v>
      </c>
      <c r="W26" s="7">
        <f t="shared" si="74"/>
        <v>0</v>
      </c>
      <c r="X26" s="7">
        <f t="shared" si="74"/>
        <v>0</v>
      </c>
      <c r="Y26" s="7">
        <f t="shared" si="74"/>
        <v>258210</v>
      </c>
      <c r="Z26" s="7">
        <f t="shared" si="74"/>
        <v>258210</v>
      </c>
      <c r="AA26" s="7">
        <f t="shared" si="74"/>
        <v>0</v>
      </c>
      <c r="AB26" s="7">
        <f t="shared" si="74"/>
        <v>0</v>
      </c>
      <c r="AC26" s="7">
        <f t="shared" si="74"/>
        <v>0</v>
      </c>
      <c r="AD26" s="7">
        <f t="shared" si="74"/>
        <v>1095193</v>
      </c>
      <c r="AE26" s="7">
        <f t="shared" si="74"/>
        <v>1353403</v>
      </c>
      <c r="AF26" s="7">
        <f t="shared" si="74"/>
        <v>1353403</v>
      </c>
      <c r="AG26" s="7">
        <f t="shared" si="74"/>
        <v>0</v>
      </c>
      <c r="AH26" s="7">
        <f t="shared" si="74"/>
        <v>0</v>
      </c>
      <c r="AI26" s="7">
        <f t="shared" si="74"/>
        <v>0</v>
      </c>
      <c r="AJ26" s="7">
        <f t="shared" si="74"/>
        <v>0</v>
      </c>
      <c r="AK26" s="7">
        <f t="shared" si="74"/>
        <v>1353403</v>
      </c>
      <c r="AL26" s="7">
        <f t="shared" si="74"/>
        <v>1353403</v>
      </c>
      <c r="AM26" s="7">
        <f t="shared" si="74"/>
        <v>0</v>
      </c>
      <c r="AN26" s="7">
        <f t="shared" si="74"/>
        <v>0</v>
      </c>
      <c r="AO26" s="7">
        <f t="shared" si="74"/>
        <v>0</v>
      </c>
      <c r="AP26" s="7">
        <f t="shared" si="74"/>
        <v>0</v>
      </c>
      <c r="AQ26" s="7">
        <f t="shared" si="74"/>
        <v>1353403</v>
      </c>
      <c r="AR26" s="7">
        <f t="shared" si="74"/>
        <v>1353403</v>
      </c>
      <c r="AS26" s="7">
        <f t="shared" si="74"/>
        <v>0</v>
      </c>
      <c r="AT26" s="7">
        <f t="shared" si="74"/>
        <v>0</v>
      </c>
      <c r="AU26" s="7">
        <f aca="true" t="shared" si="75" ref="AU26:BP26">AU27+AU28</f>
        <v>0</v>
      </c>
      <c r="AV26" s="7">
        <f t="shared" si="75"/>
        <v>20196</v>
      </c>
      <c r="AW26" s="7">
        <f t="shared" si="75"/>
        <v>1373599</v>
      </c>
      <c r="AX26" s="7">
        <f t="shared" si="75"/>
        <v>1373599</v>
      </c>
      <c r="AY26" s="7">
        <f t="shared" si="75"/>
        <v>0</v>
      </c>
      <c r="AZ26" s="7">
        <f t="shared" si="75"/>
        <v>0</v>
      </c>
      <c r="BA26" s="7">
        <f t="shared" si="75"/>
        <v>0</v>
      </c>
      <c r="BB26" s="7">
        <f t="shared" si="75"/>
        <v>0</v>
      </c>
      <c r="BC26" s="7">
        <f t="shared" si="75"/>
        <v>1373599</v>
      </c>
      <c r="BD26" s="7">
        <f t="shared" si="75"/>
        <v>1373599</v>
      </c>
      <c r="BE26" s="7">
        <f t="shared" si="75"/>
        <v>0</v>
      </c>
      <c r="BF26" s="7">
        <f t="shared" si="75"/>
        <v>0</v>
      </c>
      <c r="BG26" s="7">
        <f t="shared" si="75"/>
        <v>0</v>
      </c>
      <c r="BH26" s="7">
        <f t="shared" si="75"/>
        <v>0</v>
      </c>
      <c r="BI26" s="7">
        <f t="shared" si="75"/>
        <v>1373599</v>
      </c>
      <c r="BJ26" s="7">
        <f t="shared" si="75"/>
        <v>1373599</v>
      </c>
      <c r="BK26" s="7">
        <f t="shared" si="75"/>
        <v>0</v>
      </c>
      <c r="BL26" s="7">
        <f t="shared" si="75"/>
        <v>0</v>
      </c>
      <c r="BM26" s="7">
        <f t="shared" si="75"/>
        <v>0</v>
      </c>
      <c r="BN26" s="7">
        <f t="shared" si="75"/>
        <v>0</v>
      </c>
      <c r="BO26" s="7">
        <f t="shared" si="75"/>
        <v>1373599</v>
      </c>
      <c r="BP26" s="7">
        <f t="shared" si="75"/>
        <v>1373599</v>
      </c>
      <c r="BQ26" s="7">
        <f aca="true" t="shared" si="76" ref="BQ26:BV26">BQ27+BQ28</f>
        <v>0</v>
      </c>
      <c r="BR26" s="7">
        <f t="shared" si="76"/>
        <v>0</v>
      </c>
      <c r="BS26" s="7">
        <f t="shared" si="76"/>
        <v>0</v>
      </c>
      <c r="BT26" s="7">
        <f t="shared" si="76"/>
        <v>0</v>
      </c>
      <c r="BU26" s="7">
        <f t="shared" si="76"/>
        <v>1373599</v>
      </c>
      <c r="BV26" s="7">
        <f t="shared" si="76"/>
        <v>1373599</v>
      </c>
      <c r="BW26" s="7">
        <f aca="true" t="shared" si="77" ref="BW26:BX26">BW27+BW28</f>
        <v>946881</v>
      </c>
      <c r="BX26" s="7">
        <f t="shared" si="77"/>
        <v>946881</v>
      </c>
      <c r="BY26" s="23">
        <f t="shared" si="3"/>
        <v>68.9343105229401</v>
      </c>
      <c r="BZ26" s="23">
        <f t="shared" si="4"/>
        <v>68.9343105229401</v>
      </c>
    </row>
    <row r="27" spans="1:78" ht="20.1" customHeight="1">
      <c r="A27" s="18" t="s">
        <v>13</v>
      </c>
      <c r="B27" s="16" t="s">
        <v>54</v>
      </c>
      <c r="C27" s="16" t="s">
        <v>7</v>
      </c>
      <c r="D27" s="16" t="s">
        <v>17</v>
      </c>
      <c r="E27" s="16" t="s">
        <v>114</v>
      </c>
      <c r="F27" s="16">
        <v>610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>
        <v>239210</v>
      </c>
      <c r="S27" s="7">
        <f>M27+O27+P27+Q27+R27</f>
        <v>239210</v>
      </c>
      <c r="T27" s="7">
        <f>N27+R27</f>
        <v>239210</v>
      </c>
      <c r="U27" s="7"/>
      <c r="V27" s="7"/>
      <c r="W27" s="7"/>
      <c r="X27" s="7"/>
      <c r="Y27" s="7">
        <f>S27+U27+V27+W27+X27</f>
        <v>239210</v>
      </c>
      <c r="Z27" s="7">
        <f>T27+X27</f>
        <v>239210</v>
      </c>
      <c r="AA27" s="7"/>
      <c r="AB27" s="7"/>
      <c r="AC27" s="7"/>
      <c r="AD27" s="7">
        <f>137237+873630</f>
        <v>1010867</v>
      </c>
      <c r="AE27" s="7">
        <f>Y27+AA27+AB27+AC27+AD27</f>
        <v>1250077</v>
      </c>
      <c r="AF27" s="7">
        <f>Z27+AD27</f>
        <v>1250077</v>
      </c>
      <c r="AG27" s="7"/>
      <c r="AH27" s="7"/>
      <c r="AI27" s="7"/>
      <c r="AJ27" s="7"/>
      <c r="AK27" s="7">
        <f>AE27+AG27+AH27+AI27+AJ27</f>
        <v>1250077</v>
      </c>
      <c r="AL27" s="7">
        <f>AF27+AJ27</f>
        <v>1250077</v>
      </c>
      <c r="AM27" s="7"/>
      <c r="AN27" s="7"/>
      <c r="AO27" s="7"/>
      <c r="AP27" s="7"/>
      <c r="AQ27" s="7">
        <f>AK27+AM27+AN27+AO27+AP27</f>
        <v>1250077</v>
      </c>
      <c r="AR27" s="7">
        <f>AL27+AP27</f>
        <v>1250077</v>
      </c>
      <c r="AS27" s="7"/>
      <c r="AT27" s="7"/>
      <c r="AU27" s="7"/>
      <c r="AV27" s="7">
        <v>18402</v>
      </c>
      <c r="AW27" s="7">
        <f>AQ27+AS27+AT27+AU27+AV27</f>
        <v>1268479</v>
      </c>
      <c r="AX27" s="7">
        <f>AR27+AV27</f>
        <v>1268479</v>
      </c>
      <c r="AY27" s="7"/>
      <c r="AZ27" s="7"/>
      <c r="BA27" s="7"/>
      <c r="BB27" s="7">
        <v>-143244</v>
      </c>
      <c r="BC27" s="7">
        <f>AW27+AY27+AZ27+BA27+BB27</f>
        <v>1125235</v>
      </c>
      <c r="BD27" s="7">
        <f>AX27+BB27</f>
        <v>1125235</v>
      </c>
      <c r="BE27" s="7"/>
      <c r="BF27" s="7"/>
      <c r="BG27" s="7"/>
      <c r="BH27" s="7"/>
      <c r="BI27" s="7">
        <f>BC27+BE27+BF27+BG27+BH27</f>
        <v>1125235</v>
      </c>
      <c r="BJ27" s="7">
        <f>BD27+BH27</f>
        <v>1125235</v>
      </c>
      <c r="BK27" s="7"/>
      <c r="BL27" s="7"/>
      <c r="BM27" s="7"/>
      <c r="BN27" s="7"/>
      <c r="BO27" s="7">
        <f>BI27+BK27+BL27+BM27+BN27</f>
        <v>1125235</v>
      </c>
      <c r="BP27" s="7">
        <f>BJ27+BN27</f>
        <v>1125235</v>
      </c>
      <c r="BQ27" s="7"/>
      <c r="BR27" s="7"/>
      <c r="BS27" s="7"/>
      <c r="BT27" s="7"/>
      <c r="BU27" s="7">
        <f>BO27+BQ27+BR27+BS27+BT27</f>
        <v>1125235</v>
      </c>
      <c r="BV27" s="7">
        <f>BP27+BT27</f>
        <v>1125235</v>
      </c>
      <c r="BW27" s="7">
        <v>837035</v>
      </c>
      <c r="BX27" s="7">
        <v>837035</v>
      </c>
      <c r="BY27" s="23">
        <f t="shared" si="3"/>
        <v>74.38757237377082</v>
      </c>
      <c r="BZ27" s="23">
        <f t="shared" si="4"/>
        <v>74.38757237377082</v>
      </c>
    </row>
    <row r="28" spans="1:78" ht="20.1" customHeight="1">
      <c r="A28" s="18" t="s">
        <v>18</v>
      </c>
      <c r="B28" s="16" t="s">
        <v>54</v>
      </c>
      <c r="C28" s="16" t="s">
        <v>7</v>
      </c>
      <c r="D28" s="16" t="s">
        <v>17</v>
      </c>
      <c r="E28" s="16" t="s">
        <v>114</v>
      </c>
      <c r="F28" s="16">
        <v>620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>
        <v>19000</v>
      </c>
      <c r="S28" s="7">
        <f>M28+O28+P28+Q28+R28</f>
        <v>19000</v>
      </c>
      <c r="T28" s="7">
        <f>N28+R28</f>
        <v>19000</v>
      </c>
      <c r="U28" s="7"/>
      <c r="V28" s="7"/>
      <c r="W28" s="7"/>
      <c r="X28" s="7"/>
      <c r="Y28" s="7">
        <f>S28+U28+V28+W28+X28</f>
        <v>19000</v>
      </c>
      <c r="Z28" s="7">
        <f>T28+X28</f>
        <v>19000</v>
      </c>
      <c r="AA28" s="7"/>
      <c r="AB28" s="7"/>
      <c r="AC28" s="7"/>
      <c r="AD28" s="7">
        <v>84326</v>
      </c>
      <c r="AE28" s="7">
        <f>Y28+AA28+AB28+AC28+AD28</f>
        <v>103326</v>
      </c>
      <c r="AF28" s="7">
        <f>Z28+AD28</f>
        <v>103326</v>
      </c>
      <c r="AG28" s="7"/>
      <c r="AH28" s="7"/>
      <c r="AI28" s="7"/>
      <c r="AJ28" s="7"/>
      <c r="AK28" s="7">
        <f>AE28+AG28+AH28+AI28+AJ28</f>
        <v>103326</v>
      </c>
      <c r="AL28" s="7">
        <f>AF28+AJ28</f>
        <v>103326</v>
      </c>
      <c r="AM28" s="7"/>
      <c r="AN28" s="7"/>
      <c r="AO28" s="7"/>
      <c r="AP28" s="7"/>
      <c r="AQ28" s="7">
        <f>AK28+AM28+AN28+AO28+AP28</f>
        <v>103326</v>
      </c>
      <c r="AR28" s="7">
        <f>AL28+AP28</f>
        <v>103326</v>
      </c>
      <c r="AS28" s="7"/>
      <c r="AT28" s="7"/>
      <c r="AU28" s="7"/>
      <c r="AV28" s="7">
        <v>1794</v>
      </c>
      <c r="AW28" s="7">
        <f>AQ28+AS28+AT28+AU28+AV28</f>
        <v>105120</v>
      </c>
      <c r="AX28" s="7">
        <f>AR28+AV28</f>
        <v>105120</v>
      </c>
      <c r="AY28" s="7"/>
      <c r="AZ28" s="7"/>
      <c r="BA28" s="7"/>
      <c r="BB28" s="7">
        <v>143244</v>
      </c>
      <c r="BC28" s="7">
        <f>AW28+AY28+AZ28+BA28+BB28</f>
        <v>248364</v>
      </c>
      <c r="BD28" s="7">
        <f>AX28+BB28</f>
        <v>248364</v>
      </c>
      <c r="BE28" s="7"/>
      <c r="BF28" s="7"/>
      <c r="BG28" s="7"/>
      <c r="BH28" s="7"/>
      <c r="BI28" s="7">
        <f>BC28+BE28+BF28+BG28+BH28</f>
        <v>248364</v>
      </c>
      <c r="BJ28" s="7">
        <f>BD28+BH28</f>
        <v>248364</v>
      </c>
      <c r="BK28" s="7"/>
      <c r="BL28" s="7"/>
      <c r="BM28" s="7"/>
      <c r="BN28" s="7"/>
      <c r="BO28" s="7">
        <f>BI28+BK28+BL28+BM28+BN28</f>
        <v>248364</v>
      </c>
      <c r="BP28" s="7">
        <f>BJ28+BN28</f>
        <v>248364</v>
      </c>
      <c r="BQ28" s="7"/>
      <c r="BR28" s="7"/>
      <c r="BS28" s="7"/>
      <c r="BT28" s="7"/>
      <c r="BU28" s="7">
        <f>BO28+BQ28+BR28+BS28+BT28</f>
        <v>248364</v>
      </c>
      <c r="BV28" s="7">
        <f>BP28+BT28</f>
        <v>248364</v>
      </c>
      <c r="BW28" s="7">
        <v>109846</v>
      </c>
      <c r="BX28" s="7">
        <v>109846</v>
      </c>
      <c r="BY28" s="23">
        <f t="shared" si="3"/>
        <v>44.22782689922855</v>
      </c>
      <c r="BZ28" s="23">
        <f t="shared" si="4"/>
        <v>44.22782689922855</v>
      </c>
    </row>
    <row r="29" spans="1:78" ht="99">
      <c r="A29" s="21" t="s">
        <v>115</v>
      </c>
      <c r="B29" s="22" t="s">
        <v>54</v>
      </c>
      <c r="C29" s="16" t="s">
        <v>7</v>
      </c>
      <c r="D29" s="16" t="s">
        <v>17</v>
      </c>
      <c r="E29" s="16" t="s">
        <v>116</v>
      </c>
      <c r="F29" s="7"/>
      <c r="G29" s="7"/>
      <c r="H29" s="7"/>
      <c r="I29" s="7"/>
      <c r="J29" s="7"/>
      <c r="K29" s="7"/>
      <c r="L29" s="7"/>
      <c r="M29" s="7"/>
      <c r="N29" s="7"/>
      <c r="O29" s="7">
        <f>O30</f>
        <v>0</v>
      </c>
      <c r="P29" s="7">
        <f aca="true" t="shared" si="78" ref="P29:BX29">P30</f>
        <v>0</v>
      </c>
      <c r="Q29" s="7">
        <f t="shared" si="78"/>
        <v>0</v>
      </c>
      <c r="R29" s="7">
        <f t="shared" si="78"/>
        <v>34859</v>
      </c>
      <c r="S29" s="7">
        <f t="shared" si="78"/>
        <v>34859</v>
      </c>
      <c r="T29" s="7">
        <f t="shared" si="78"/>
        <v>34859</v>
      </c>
      <c r="U29" s="7">
        <f>U30</f>
        <v>0</v>
      </c>
      <c r="V29" s="7">
        <f t="shared" si="78"/>
        <v>0</v>
      </c>
      <c r="W29" s="7">
        <f t="shared" si="78"/>
        <v>0</v>
      </c>
      <c r="X29" s="7">
        <f t="shared" si="78"/>
        <v>0</v>
      </c>
      <c r="Y29" s="7">
        <f t="shared" si="78"/>
        <v>34859</v>
      </c>
      <c r="Z29" s="7">
        <f t="shared" si="78"/>
        <v>34859</v>
      </c>
      <c r="AA29" s="7">
        <f>AA30</f>
        <v>0</v>
      </c>
      <c r="AB29" s="7">
        <f t="shared" si="78"/>
        <v>0</v>
      </c>
      <c r="AC29" s="7">
        <f t="shared" si="78"/>
        <v>0</v>
      </c>
      <c r="AD29" s="7">
        <f t="shared" si="78"/>
        <v>149560</v>
      </c>
      <c r="AE29" s="7">
        <f t="shared" si="78"/>
        <v>184419</v>
      </c>
      <c r="AF29" s="7">
        <f t="shared" si="78"/>
        <v>184419</v>
      </c>
      <c r="AG29" s="7">
        <f>AG30</f>
        <v>0</v>
      </c>
      <c r="AH29" s="7">
        <f t="shared" si="78"/>
        <v>0</v>
      </c>
      <c r="AI29" s="7">
        <f t="shared" si="78"/>
        <v>0</v>
      </c>
      <c r="AJ29" s="7">
        <f t="shared" si="78"/>
        <v>0</v>
      </c>
      <c r="AK29" s="7">
        <f t="shared" si="78"/>
        <v>184419</v>
      </c>
      <c r="AL29" s="7">
        <f t="shared" si="78"/>
        <v>184419</v>
      </c>
      <c r="AM29" s="7">
        <f>AM30</f>
        <v>0</v>
      </c>
      <c r="AN29" s="7">
        <f t="shared" si="78"/>
        <v>0</v>
      </c>
      <c r="AO29" s="7">
        <f t="shared" si="78"/>
        <v>0</v>
      </c>
      <c r="AP29" s="7">
        <f t="shared" si="78"/>
        <v>0</v>
      </c>
      <c r="AQ29" s="7">
        <f t="shared" si="78"/>
        <v>184419</v>
      </c>
      <c r="AR29" s="7">
        <f t="shared" si="78"/>
        <v>184419</v>
      </c>
      <c r="AS29" s="7">
        <f>AS30</f>
        <v>0</v>
      </c>
      <c r="AT29" s="7">
        <f t="shared" si="78"/>
        <v>0</v>
      </c>
      <c r="AU29" s="7">
        <f t="shared" si="78"/>
        <v>0</v>
      </c>
      <c r="AV29" s="7">
        <f t="shared" si="78"/>
        <v>0</v>
      </c>
      <c r="AW29" s="7">
        <f t="shared" si="78"/>
        <v>184419</v>
      </c>
      <c r="AX29" s="7">
        <f t="shared" si="78"/>
        <v>184419</v>
      </c>
      <c r="AY29" s="7">
        <f>AY30</f>
        <v>0</v>
      </c>
      <c r="AZ29" s="7">
        <f t="shared" si="78"/>
        <v>0</v>
      </c>
      <c r="BA29" s="7">
        <f t="shared" si="78"/>
        <v>0</v>
      </c>
      <c r="BB29" s="7">
        <f t="shared" si="78"/>
        <v>0</v>
      </c>
      <c r="BC29" s="7">
        <f t="shared" si="78"/>
        <v>184419</v>
      </c>
      <c r="BD29" s="7">
        <f t="shared" si="78"/>
        <v>184419</v>
      </c>
      <c r="BE29" s="7">
        <f>BE30</f>
        <v>0</v>
      </c>
      <c r="BF29" s="7">
        <f t="shared" si="78"/>
        <v>0</v>
      </c>
      <c r="BG29" s="7">
        <f t="shared" si="78"/>
        <v>0</v>
      </c>
      <c r="BH29" s="7">
        <f t="shared" si="78"/>
        <v>0</v>
      </c>
      <c r="BI29" s="7">
        <f t="shared" si="78"/>
        <v>184419</v>
      </c>
      <c r="BJ29" s="7">
        <f t="shared" si="78"/>
        <v>184419</v>
      </c>
      <c r="BK29" s="7">
        <f>BK30</f>
        <v>0</v>
      </c>
      <c r="BL29" s="7">
        <f t="shared" si="78"/>
        <v>0</v>
      </c>
      <c r="BM29" s="7">
        <f t="shared" si="78"/>
        <v>0</v>
      </c>
      <c r="BN29" s="7">
        <f t="shared" si="78"/>
        <v>0</v>
      </c>
      <c r="BO29" s="7">
        <f t="shared" si="78"/>
        <v>184419</v>
      </c>
      <c r="BP29" s="7">
        <f t="shared" si="78"/>
        <v>184419</v>
      </c>
      <c r="BQ29" s="7">
        <f>BQ30</f>
        <v>0</v>
      </c>
      <c r="BR29" s="7">
        <f t="shared" si="78"/>
        <v>0</v>
      </c>
      <c r="BS29" s="7">
        <f t="shared" si="78"/>
        <v>0</v>
      </c>
      <c r="BT29" s="7">
        <f t="shared" si="78"/>
        <v>0</v>
      </c>
      <c r="BU29" s="7">
        <f t="shared" si="78"/>
        <v>184419</v>
      </c>
      <c r="BV29" s="7">
        <f t="shared" si="78"/>
        <v>184419</v>
      </c>
      <c r="BW29" s="7">
        <f t="shared" si="78"/>
        <v>116665</v>
      </c>
      <c r="BX29" s="7">
        <f t="shared" si="78"/>
        <v>116665</v>
      </c>
      <c r="BY29" s="23">
        <f t="shared" si="3"/>
        <v>63.26083538030246</v>
      </c>
      <c r="BZ29" s="23">
        <f t="shared" si="4"/>
        <v>63.26083538030246</v>
      </c>
    </row>
    <row r="30" spans="1:78" ht="33">
      <c r="A30" s="15" t="s">
        <v>11</v>
      </c>
      <c r="B30" s="22" t="s">
        <v>54</v>
      </c>
      <c r="C30" s="16" t="s">
        <v>7</v>
      </c>
      <c r="D30" s="16" t="s">
        <v>17</v>
      </c>
      <c r="E30" s="16" t="s">
        <v>116</v>
      </c>
      <c r="F30" s="7">
        <v>600</v>
      </c>
      <c r="G30" s="7"/>
      <c r="H30" s="7"/>
      <c r="I30" s="7"/>
      <c r="J30" s="7"/>
      <c r="K30" s="7"/>
      <c r="L30" s="7"/>
      <c r="M30" s="7"/>
      <c r="N30" s="7"/>
      <c r="O30" s="7">
        <f aca="true" t="shared" si="79" ref="O30:AT30">O31+O32</f>
        <v>0</v>
      </c>
      <c r="P30" s="7">
        <f t="shared" si="79"/>
        <v>0</v>
      </c>
      <c r="Q30" s="7">
        <f t="shared" si="79"/>
        <v>0</v>
      </c>
      <c r="R30" s="7">
        <f t="shared" si="79"/>
        <v>34859</v>
      </c>
      <c r="S30" s="7">
        <f t="shared" si="79"/>
        <v>34859</v>
      </c>
      <c r="T30" s="7">
        <f t="shared" si="79"/>
        <v>34859</v>
      </c>
      <c r="U30" s="7">
        <f t="shared" si="79"/>
        <v>0</v>
      </c>
      <c r="V30" s="7">
        <f t="shared" si="79"/>
        <v>0</v>
      </c>
      <c r="W30" s="7">
        <f t="shared" si="79"/>
        <v>0</v>
      </c>
      <c r="X30" s="7">
        <f t="shared" si="79"/>
        <v>0</v>
      </c>
      <c r="Y30" s="7">
        <f t="shared" si="79"/>
        <v>34859</v>
      </c>
      <c r="Z30" s="7">
        <f t="shared" si="79"/>
        <v>34859</v>
      </c>
      <c r="AA30" s="7">
        <f t="shared" si="79"/>
        <v>0</v>
      </c>
      <c r="AB30" s="7">
        <f t="shared" si="79"/>
        <v>0</v>
      </c>
      <c r="AC30" s="7">
        <f t="shared" si="79"/>
        <v>0</v>
      </c>
      <c r="AD30" s="7">
        <f t="shared" si="79"/>
        <v>149560</v>
      </c>
      <c r="AE30" s="7">
        <f t="shared" si="79"/>
        <v>184419</v>
      </c>
      <c r="AF30" s="7">
        <f t="shared" si="79"/>
        <v>184419</v>
      </c>
      <c r="AG30" s="7">
        <f t="shared" si="79"/>
        <v>0</v>
      </c>
      <c r="AH30" s="7">
        <f t="shared" si="79"/>
        <v>0</v>
      </c>
      <c r="AI30" s="7">
        <f t="shared" si="79"/>
        <v>0</v>
      </c>
      <c r="AJ30" s="7">
        <f t="shared" si="79"/>
        <v>0</v>
      </c>
      <c r="AK30" s="7">
        <f t="shared" si="79"/>
        <v>184419</v>
      </c>
      <c r="AL30" s="7">
        <f t="shared" si="79"/>
        <v>184419</v>
      </c>
      <c r="AM30" s="7">
        <f t="shared" si="79"/>
        <v>0</v>
      </c>
      <c r="AN30" s="7">
        <f t="shared" si="79"/>
        <v>0</v>
      </c>
      <c r="AO30" s="7">
        <f t="shared" si="79"/>
        <v>0</v>
      </c>
      <c r="AP30" s="7">
        <f t="shared" si="79"/>
        <v>0</v>
      </c>
      <c r="AQ30" s="7">
        <f t="shared" si="79"/>
        <v>184419</v>
      </c>
      <c r="AR30" s="7">
        <f t="shared" si="79"/>
        <v>184419</v>
      </c>
      <c r="AS30" s="7">
        <f t="shared" si="79"/>
        <v>0</v>
      </c>
      <c r="AT30" s="7">
        <f t="shared" si="79"/>
        <v>0</v>
      </c>
      <c r="AU30" s="7">
        <f aca="true" t="shared" si="80" ref="AU30:BP30">AU31+AU32</f>
        <v>0</v>
      </c>
      <c r="AV30" s="7">
        <f t="shared" si="80"/>
        <v>0</v>
      </c>
      <c r="AW30" s="7">
        <f t="shared" si="80"/>
        <v>184419</v>
      </c>
      <c r="AX30" s="7">
        <f t="shared" si="80"/>
        <v>184419</v>
      </c>
      <c r="AY30" s="7">
        <f t="shared" si="80"/>
        <v>0</v>
      </c>
      <c r="AZ30" s="7">
        <f t="shared" si="80"/>
        <v>0</v>
      </c>
      <c r="BA30" s="7">
        <f t="shared" si="80"/>
        <v>0</v>
      </c>
      <c r="BB30" s="7">
        <f t="shared" si="80"/>
        <v>0</v>
      </c>
      <c r="BC30" s="7">
        <f t="shared" si="80"/>
        <v>184419</v>
      </c>
      <c r="BD30" s="7">
        <f t="shared" si="80"/>
        <v>184419</v>
      </c>
      <c r="BE30" s="7">
        <f t="shared" si="80"/>
        <v>0</v>
      </c>
      <c r="BF30" s="7">
        <f t="shared" si="80"/>
        <v>0</v>
      </c>
      <c r="BG30" s="7">
        <f t="shared" si="80"/>
        <v>0</v>
      </c>
      <c r="BH30" s="7">
        <f t="shared" si="80"/>
        <v>0</v>
      </c>
      <c r="BI30" s="7">
        <f t="shared" si="80"/>
        <v>184419</v>
      </c>
      <c r="BJ30" s="7">
        <f t="shared" si="80"/>
        <v>184419</v>
      </c>
      <c r="BK30" s="7">
        <f t="shared" si="80"/>
        <v>0</v>
      </c>
      <c r="BL30" s="7">
        <f t="shared" si="80"/>
        <v>0</v>
      </c>
      <c r="BM30" s="7">
        <f t="shared" si="80"/>
        <v>0</v>
      </c>
      <c r="BN30" s="7">
        <f t="shared" si="80"/>
        <v>0</v>
      </c>
      <c r="BO30" s="7">
        <f t="shared" si="80"/>
        <v>184419</v>
      </c>
      <c r="BP30" s="7">
        <f t="shared" si="80"/>
        <v>184419</v>
      </c>
      <c r="BQ30" s="7">
        <f aca="true" t="shared" si="81" ref="BQ30:BV30">BQ31+BQ32</f>
        <v>0</v>
      </c>
      <c r="BR30" s="7">
        <f t="shared" si="81"/>
        <v>0</v>
      </c>
      <c r="BS30" s="7">
        <f t="shared" si="81"/>
        <v>0</v>
      </c>
      <c r="BT30" s="7">
        <f t="shared" si="81"/>
        <v>0</v>
      </c>
      <c r="BU30" s="7">
        <f t="shared" si="81"/>
        <v>184419</v>
      </c>
      <c r="BV30" s="7">
        <f t="shared" si="81"/>
        <v>184419</v>
      </c>
      <c r="BW30" s="7">
        <f aca="true" t="shared" si="82" ref="BW30:BX30">BW31+BW32</f>
        <v>116665</v>
      </c>
      <c r="BX30" s="7">
        <f t="shared" si="82"/>
        <v>116665</v>
      </c>
      <c r="BY30" s="23">
        <f t="shared" si="3"/>
        <v>63.26083538030246</v>
      </c>
      <c r="BZ30" s="23">
        <f t="shared" si="4"/>
        <v>63.26083538030246</v>
      </c>
    </row>
    <row r="31" spans="1:78" ht="20.1" customHeight="1">
      <c r="A31" s="18" t="s">
        <v>13</v>
      </c>
      <c r="B31" s="16" t="s">
        <v>54</v>
      </c>
      <c r="C31" s="16" t="s">
        <v>7</v>
      </c>
      <c r="D31" s="16" t="s">
        <v>17</v>
      </c>
      <c r="E31" s="16" t="s">
        <v>116</v>
      </c>
      <c r="F31" s="16">
        <v>610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>
        <v>31359</v>
      </c>
      <c r="S31" s="7">
        <f>M31+O31+P31+Q31+R31</f>
        <v>31359</v>
      </c>
      <c r="T31" s="7">
        <f>N31+R31</f>
        <v>31359</v>
      </c>
      <c r="U31" s="7"/>
      <c r="V31" s="7"/>
      <c r="W31" s="7"/>
      <c r="X31" s="7"/>
      <c r="Y31" s="7">
        <f>S31+U31+V31+W31+X31</f>
        <v>31359</v>
      </c>
      <c r="Z31" s="7">
        <f>T31+X31</f>
        <v>31359</v>
      </c>
      <c r="AA31" s="7"/>
      <c r="AB31" s="7"/>
      <c r="AC31" s="7"/>
      <c r="AD31" s="7">
        <f>118665+19931</f>
        <v>138596</v>
      </c>
      <c r="AE31" s="7">
        <f>Y31+AA31+AB31+AC31+AD31</f>
        <v>169955</v>
      </c>
      <c r="AF31" s="7">
        <f>Z31+AD31</f>
        <v>169955</v>
      </c>
      <c r="AG31" s="7"/>
      <c r="AH31" s="7"/>
      <c r="AI31" s="7"/>
      <c r="AJ31" s="7"/>
      <c r="AK31" s="7">
        <f>AE31+AG31+AH31+AI31+AJ31</f>
        <v>169955</v>
      </c>
      <c r="AL31" s="7">
        <f>AF31+AJ31</f>
        <v>169955</v>
      </c>
      <c r="AM31" s="7"/>
      <c r="AN31" s="7"/>
      <c r="AO31" s="7"/>
      <c r="AP31" s="7"/>
      <c r="AQ31" s="7">
        <f>AK31+AM31+AN31+AO31+AP31</f>
        <v>169955</v>
      </c>
      <c r="AR31" s="7">
        <f>AL31+AP31</f>
        <v>169955</v>
      </c>
      <c r="AS31" s="7"/>
      <c r="AT31" s="7"/>
      <c r="AU31" s="7"/>
      <c r="AV31" s="7"/>
      <c r="AW31" s="7">
        <f>AQ31+AS31+AT31+AU31+AV31</f>
        <v>169955</v>
      </c>
      <c r="AX31" s="7">
        <f>AR31+AV31</f>
        <v>169955</v>
      </c>
      <c r="AY31" s="7"/>
      <c r="AZ31" s="7"/>
      <c r="BA31" s="7"/>
      <c r="BB31" s="7">
        <v>-21304</v>
      </c>
      <c r="BC31" s="7">
        <f>AW31+AY31+AZ31+BA31+BB31</f>
        <v>148651</v>
      </c>
      <c r="BD31" s="7">
        <f>AX31+BB31</f>
        <v>148651</v>
      </c>
      <c r="BE31" s="7"/>
      <c r="BF31" s="7"/>
      <c r="BG31" s="7"/>
      <c r="BH31" s="7"/>
      <c r="BI31" s="7">
        <f>BC31+BE31+BF31+BG31+BH31</f>
        <v>148651</v>
      </c>
      <c r="BJ31" s="7">
        <f>BD31+BH31</f>
        <v>148651</v>
      </c>
      <c r="BK31" s="7"/>
      <c r="BL31" s="7"/>
      <c r="BM31" s="7"/>
      <c r="BN31" s="7"/>
      <c r="BO31" s="7">
        <f>BI31+BK31+BL31+BM31+BN31</f>
        <v>148651</v>
      </c>
      <c r="BP31" s="7">
        <f>BJ31+BN31</f>
        <v>148651</v>
      </c>
      <c r="BQ31" s="7"/>
      <c r="BR31" s="7"/>
      <c r="BS31" s="7"/>
      <c r="BT31" s="7"/>
      <c r="BU31" s="7">
        <f>BO31+BQ31+BR31+BS31+BT31</f>
        <v>148651</v>
      </c>
      <c r="BV31" s="7">
        <f>BP31+BT31</f>
        <v>148651</v>
      </c>
      <c r="BW31" s="7">
        <v>102384</v>
      </c>
      <c r="BX31" s="7">
        <v>102384</v>
      </c>
      <c r="BY31" s="23">
        <f t="shared" si="3"/>
        <v>68.87541960699895</v>
      </c>
      <c r="BZ31" s="23">
        <f t="shared" si="4"/>
        <v>68.87541960699895</v>
      </c>
    </row>
    <row r="32" spans="1:78" ht="20.1" customHeight="1">
      <c r="A32" s="18" t="s">
        <v>18</v>
      </c>
      <c r="B32" s="16" t="s">
        <v>54</v>
      </c>
      <c r="C32" s="16" t="s">
        <v>7</v>
      </c>
      <c r="D32" s="16" t="s">
        <v>17</v>
      </c>
      <c r="E32" s="16" t="s">
        <v>116</v>
      </c>
      <c r="F32" s="16">
        <v>620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>
        <v>3500</v>
      </c>
      <c r="S32" s="7">
        <f>M32+O32+P32+Q32+R32</f>
        <v>3500</v>
      </c>
      <c r="T32" s="7">
        <f>N32+R32</f>
        <v>3500</v>
      </c>
      <c r="U32" s="7"/>
      <c r="V32" s="7"/>
      <c r="W32" s="7"/>
      <c r="X32" s="7"/>
      <c r="Y32" s="7">
        <f>S32+U32+V32+W32+X32</f>
        <v>3500</v>
      </c>
      <c r="Z32" s="7">
        <f>T32+X32</f>
        <v>3500</v>
      </c>
      <c r="AA32" s="7"/>
      <c r="AB32" s="7"/>
      <c r="AC32" s="7"/>
      <c r="AD32" s="7">
        <v>10964</v>
      </c>
      <c r="AE32" s="7">
        <f>Y32+AA32+AB32+AC32+AD32</f>
        <v>14464</v>
      </c>
      <c r="AF32" s="7">
        <f>Z32+AD32</f>
        <v>14464</v>
      </c>
      <c r="AG32" s="7"/>
      <c r="AH32" s="7"/>
      <c r="AI32" s="7"/>
      <c r="AJ32" s="7"/>
      <c r="AK32" s="7">
        <f>AE32+AG32+AH32+AI32+AJ32</f>
        <v>14464</v>
      </c>
      <c r="AL32" s="7">
        <f>AF32+AJ32</f>
        <v>14464</v>
      </c>
      <c r="AM32" s="7"/>
      <c r="AN32" s="7"/>
      <c r="AO32" s="7"/>
      <c r="AP32" s="7"/>
      <c r="AQ32" s="7">
        <f>AK32+AM32+AN32+AO32+AP32</f>
        <v>14464</v>
      </c>
      <c r="AR32" s="7">
        <f>AL32+AP32</f>
        <v>14464</v>
      </c>
      <c r="AS32" s="7"/>
      <c r="AT32" s="7"/>
      <c r="AU32" s="7"/>
      <c r="AV32" s="7"/>
      <c r="AW32" s="7">
        <f>AQ32+AS32+AT32+AU32+AV32</f>
        <v>14464</v>
      </c>
      <c r="AX32" s="7">
        <f>AR32+AV32</f>
        <v>14464</v>
      </c>
      <c r="AY32" s="7"/>
      <c r="AZ32" s="7"/>
      <c r="BA32" s="7"/>
      <c r="BB32" s="7">
        <v>21304</v>
      </c>
      <c r="BC32" s="7">
        <f>AW32+AY32+AZ32+BA32+BB32</f>
        <v>35768</v>
      </c>
      <c r="BD32" s="7">
        <f>AX32+BB32</f>
        <v>35768</v>
      </c>
      <c r="BE32" s="7"/>
      <c r="BF32" s="7"/>
      <c r="BG32" s="7"/>
      <c r="BH32" s="7"/>
      <c r="BI32" s="7">
        <f>BC32+BE32+BF32+BG32+BH32</f>
        <v>35768</v>
      </c>
      <c r="BJ32" s="7">
        <f>BD32+BH32</f>
        <v>35768</v>
      </c>
      <c r="BK32" s="7"/>
      <c r="BL32" s="7"/>
      <c r="BM32" s="7"/>
      <c r="BN32" s="7"/>
      <c r="BO32" s="7">
        <f>BI32+BK32+BL32+BM32+BN32</f>
        <v>35768</v>
      </c>
      <c r="BP32" s="7">
        <f>BJ32+BN32</f>
        <v>35768</v>
      </c>
      <c r="BQ32" s="7"/>
      <c r="BR32" s="7"/>
      <c r="BS32" s="7"/>
      <c r="BT32" s="7"/>
      <c r="BU32" s="7">
        <f>BO32+BQ32+BR32+BS32+BT32</f>
        <v>35768</v>
      </c>
      <c r="BV32" s="7">
        <f>BP32+BT32</f>
        <v>35768</v>
      </c>
      <c r="BW32" s="7">
        <v>14281</v>
      </c>
      <c r="BX32" s="7">
        <v>14281</v>
      </c>
      <c r="BY32" s="23">
        <f t="shared" si="3"/>
        <v>39.92675016774771</v>
      </c>
      <c r="BZ32" s="23">
        <f t="shared" si="4"/>
        <v>39.92675016774771</v>
      </c>
    </row>
    <row r="33" spans="1:78" ht="33">
      <c r="A33" s="21" t="s">
        <v>85</v>
      </c>
      <c r="B33" s="16">
        <v>913</v>
      </c>
      <c r="C33" s="16" t="s">
        <v>7</v>
      </c>
      <c r="D33" s="16" t="s">
        <v>17</v>
      </c>
      <c r="E33" s="19" t="s">
        <v>123</v>
      </c>
      <c r="F33" s="20"/>
      <c r="G33" s="9"/>
      <c r="H33" s="7"/>
      <c r="I33" s="9"/>
      <c r="J33" s="7"/>
      <c r="K33" s="9"/>
      <c r="L33" s="7"/>
      <c r="M33" s="7"/>
      <c r="N33" s="7"/>
      <c r="O33" s="9"/>
      <c r="P33" s="7"/>
      <c r="Q33" s="9"/>
      <c r="R33" s="7"/>
      <c r="S33" s="7"/>
      <c r="T33" s="7"/>
      <c r="U33" s="9"/>
      <c r="V33" s="7"/>
      <c r="W33" s="9"/>
      <c r="X33" s="7"/>
      <c r="Y33" s="7"/>
      <c r="Z33" s="7"/>
      <c r="AA33" s="9"/>
      <c r="AB33" s="7"/>
      <c r="AC33" s="9"/>
      <c r="AD33" s="7"/>
      <c r="AE33" s="7"/>
      <c r="AF33" s="7"/>
      <c r="AG33" s="9"/>
      <c r="AH33" s="7"/>
      <c r="AI33" s="9"/>
      <c r="AJ33" s="7"/>
      <c r="AK33" s="7">
        <f>AK34</f>
        <v>0</v>
      </c>
      <c r="AL33" s="7">
        <f aca="true" t="shared" si="83" ref="AL33:BA35">AL34</f>
        <v>0</v>
      </c>
      <c r="AM33" s="7">
        <f t="shared" si="83"/>
        <v>0</v>
      </c>
      <c r="AN33" s="7">
        <f t="shared" si="83"/>
        <v>0</v>
      </c>
      <c r="AO33" s="7">
        <f t="shared" si="83"/>
        <v>0</v>
      </c>
      <c r="AP33" s="7">
        <f t="shared" si="83"/>
        <v>87297</v>
      </c>
      <c r="AQ33" s="7">
        <f t="shared" si="83"/>
        <v>87297</v>
      </c>
      <c r="AR33" s="7">
        <f t="shared" si="83"/>
        <v>87297</v>
      </c>
      <c r="AS33" s="7">
        <f t="shared" si="83"/>
        <v>0</v>
      </c>
      <c r="AT33" s="7">
        <f t="shared" si="83"/>
        <v>0</v>
      </c>
      <c r="AU33" s="7">
        <f t="shared" si="83"/>
        <v>0</v>
      </c>
      <c r="AV33" s="7">
        <f t="shared" si="83"/>
        <v>0</v>
      </c>
      <c r="AW33" s="7">
        <f t="shared" si="83"/>
        <v>87297</v>
      </c>
      <c r="AX33" s="7">
        <f t="shared" si="83"/>
        <v>87297</v>
      </c>
      <c r="AY33" s="7">
        <f t="shared" si="83"/>
        <v>0</v>
      </c>
      <c r="AZ33" s="7">
        <f t="shared" si="83"/>
        <v>0</v>
      </c>
      <c r="BA33" s="7">
        <f t="shared" si="83"/>
        <v>0</v>
      </c>
      <c r="BB33" s="7">
        <f aca="true" t="shared" si="84" ref="AY33:BN35">BB34</f>
        <v>12929</v>
      </c>
      <c r="BC33" s="7">
        <f t="shared" si="84"/>
        <v>100226</v>
      </c>
      <c r="BD33" s="7">
        <f t="shared" si="84"/>
        <v>100226</v>
      </c>
      <c r="BE33" s="7">
        <f t="shared" si="84"/>
        <v>0</v>
      </c>
      <c r="BF33" s="7">
        <f t="shared" si="84"/>
        <v>0</v>
      </c>
      <c r="BG33" s="7">
        <f t="shared" si="84"/>
        <v>0</v>
      </c>
      <c r="BH33" s="7">
        <f t="shared" si="84"/>
        <v>0</v>
      </c>
      <c r="BI33" s="7">
        <f t="shared" si="84"/>
        <v>100226</v>
      </c>
      <c r="BJ33" s="7">
        <f t="shared" si="84"/>
        <v>100226</v>
      </c>
      <c r="BK33" s="7">
        <f t="shared" si="84"/>
        <v>0</v>
      </c>
      <c r="BL33" s="7">
        <f t="shared" si="84"/>
        <v>0</v>
      </c>
      <c r="BM33" s="7">
        <f t="shared" si="84"/>
        <v>0</v>
      </c>
      <c r="BN33" s="7">
        <f t="shared" si="84"/>
        <v>0</v>
      </c>
      <c r="BO33" s="7">
        <f aca="true" t="shared" si="85" ref="BK33:BX35">BO34</f>
        <v>100226</v>
      </c>
      <c r="BP33" s="7">
        <f t="shared" si="85"/>
        <v>100226</v>
      </c>
      <c r="BQ33" s="7">
        <f t="shared" si="85"/>
        <v>0</v>
      </c>
      <c r="BR33" s="7">
        <f t="shared" si="85"/>
        <v>0</v>
      </c>
      <c r="BS33" s="7">
        <f t="shared" si="85"/>
        <v>0</v>
      </c>
      <c r="BT33" s="7">
        <f t="shared" si="85"/>
        <v>0</v>
      </c>
      <c r="BU33" s="7">
        <f t="shared" si="85"/>
        <v>100226</v>
      </c>
      <c r="BV33" s="7">
        <f t="shared" si="85"/>
        <v>100226</v>
      </c>
      <c r="BW33" s="7">
        <f t="shared" si="85"/>
        <v>69854</v>
      </c>
      <c r="BX33" s="7">
        <f t="shared" si="85"/>
        <v>69854</v>
      </c>
      <c r="BY33" s="23">
        <f t="shared" si="3"/>
        <v>69.69648594177158</v>
      </c>
      <c r="BZ33" s="23">
        <f t="shared" si="4"/>
        <v>69.69648594177158</v>
      </c>
    </row>
    <row r="34" spans="1:78" ht="33">
      <c r="A34" s="21" t="s">
        <v>86</v>
      </c>
      <c r="B34" s="16">
        <v>913</v>
      </c>
      <c r="C34" s="16" t="s">
        <v>7</v>
      </c>
      <c r="D34" s="16" t="s">
        <v>17</v>
      </c>
      <c r="E34" s="19" t="s">
        <v>124</v>
      </c>
      <c r="F34" s="20"/>
      <c r="G34" s="9"/>
      <c r="H34" s="7"/>
      <c r="I34" s="9"/>
      <c r="J34" s="7"/>
      <c r="K34" s="9"/>
      <c r="L34" s="7"/>
      <c r="M34" s="7"/>
      <c r="N34" s="7"/>
      <c r="O34" s="9"/>
      <c r="P34" s="7"/>
      <c r="Q34" s="9"/>
      <c r="R34" s="7"/>
      <c r="S34" s="7"/>
      <c r="T34" s="7"/>
      <c r="U34" s="9"/>
      <c r="V34" s="7"/>
      <c r="W34" s="9"/>
      <c r="X34" s="7"/>
      <c r="Y34" s="7"/>
      <c r="Z34" s="7"/>
      <c r="AA34" s="9"/>
      <c r="AB34" s="7"/>
      <c r="AC34" s="9"/>
      <c r="AD34" s="7"/>
      <c r="AE34" s="7"/>
      <c r="AF34" s="7"/>
      <c r="AG34" s="9"/>
      <c r="AH34" s="7"/>
      <c r="AI34" s="9"/>
      <c r="AJ34" s="7"/>
      <c r="AK34" s="7">
        <f>AK35</f>
        <v>0</v>
      </c>
      <c r="AL34" s="7">
        <f t="shared" si="83"/>
        <v>0</v>
      </c>
      <c r="AM34" s="7">
        <f t="shared" si="83"/>
        <v>0</v>
      </c>
      <c r="AN34" s="7">
        <f t="shared" si="83"/>
        <v>0</v>
      </c>
      <c r="AO34" s="7">
        <f t="shared" si="83"/>
        <v>0</v>
      </c>
      <c r="AP34" s="7">
        <f t="shared" si="83"/>
        <v>87297</v>
      </c>
      <c r="AQ34" s="7">
        <f t="shared" si="83"/>
        <v>87297</v>
      </c>
      <c r="AR34" s="7">
        <f t="shared" si="83"/>
        <v>87297</v>
      </c>
      <c r="AS34" s="7">
        <f t="shared" si="83"/>
        <v>0</v>
      </c>
      <c r="AT34" s="7">
        <f t="shared" si="83"/>
        <v>0</v>
      </c>
      <c r="AU34" s="7">
        <f t="shared" si="83"/>
        <v>0</v>
      </c>
      <c r="AV34" s="7">
        <f t="shared" si="83"/>
        <v>0</v>
      </c>
      <c r="AW34" s="7">
        <f t="shared" si="83"/>
        <v>87297</v>
      </c>
      <c r="AX34" s="7">
        <f t="shared" si="83"/>
        <v>87297</v>
      </c>
      <c r="AY34" s="7">
        <f t="shared" si="84"/>
        <v>0</v>
      </c>
      <c r="AZ34" s="7">
        <f t="shared" si="84"/>
        <v>0</v>
      </c>
      <c r="BA34" s="7">
        <f t="shared" si="84"/>
        <v>0</v>
      </c>
      <c r="BB34" s="7">
        <f t="shared" si="84"/>
        <v>12929</v>
      </c>
      <c r="BC34" s="7">
        <f t="shared" si="84"/>
        <v>100226</v>
      </c>
      <c r="BD34" s="7">
        <f t="shared" si="84"/>
        <v>100226</v>
      </c>
      <c r="BE34" s="7">
        <f t="shared" si="84"/>
        <v>0</v>
      </c>
      <c r="BF34" s="7">
        <f t="shared" si="84"/>
        <v>0</v>
      </c>
      <c r="BG34" s="7">
        <f t="shared" si="84"/>
        <v>0</v>
      </c>
      <c r="BH34" s="7">
        <f t="shared" si="84"/>
        <v>0</v>
      </c>
      <c r="BI34" s="7">
        <f t="shared" si="84"/>
        <v>100226</v>
      </c>
      <c r="BJ34" s="7">
        <f t="shared" si="84"/>
        <v>100226</v>
      </c>
      <c r="BK34" s="7">
        <f t="shared" si="85"/>
        <v>0</v>
      </c>
      <c r="BL34" s="7">
        <f t="shared" si="85"/>
        <v>0</v>
      </c>
      <c r="BM34" s="7">
        <f t="shared" si="85"/>
        <v>0</v>
      </c>
      <c r="BN34" s="7">
        <f t="shared" si="85"/>
        <v>0</v>
      </c>
      <c r="BO34" s="7">
        <f t="shared" si="85"/>
        <v>100226</v>
      </c>
      <c r="BP34" s="7">
        <f t="shared" si="85"/>
        <v>100226</v>
      </c>
      <c r="BQ34" s="7">
        <f t="shared" si="85"/>
        <v>0</v>
      </c>
      <c r="BR34" s="7">
        <f t="shared" si="85"/>
        <v>0</v>
      </c>
      <c r="BS34" s="7">
        <f t="shared" si="85"/>
        <v>0</v>
      </c>
      <c r="BT34" s="7">
        <f t="shared" si="85"/>
        <v>0</v>
      </c>
      <c r="BU34" s="7">
        <f t="shared" si="85"/>
        <v>100226</v>
      </c>
      <c r="BV34" s="7">
        <f t="shared" si="85"/>
        <v>100226</v>
      </c>
      <c r="BW34" s="7">
        <f t="shared" si="85"/>
        <v>69854</v>
      </c>
      <c r="BX34" s="7">
        <f t="shared" si="85"/>
        <v>69854</v>
      </c>
      <c r="BY34" s="23">
        <f t="shared" si="3"/>
        <v>69.69648594177158</v>
      </c>
      <c r="BZ34" s="23">
        <f t="shared" si="4"/>
        <v>69.69648594177158</v>
      </c>
    </row>
    <row r="35" spans="1:78" ht="33">
      <c r="A35" s="15" t="s">
        <v>11</v>
      </c>
      <c r="B35" s="16">
        <v>913</v>
      </c>
      <c r="C35" s="16" t="s">
        <v>7</v>
      </c>
      <c r="D35" s="16" t="s">
        <v>17</v>
      </c>
      <c r="E35" s="19" t="s">
        <v>124</v>
      </c>
      <c r="F35" s="20">
        <v>600</v>
      </c>
      <c r="G35" s="9"/>
      <c r="H35" s="7"/>
      <c r="I35" s="9"/>
      <c r="J35" s="7"/>
      <c r="K35" s="9"/>
      <c r="L35" s="7"/>
      <c r="M35" s="7"/>
      <c r="N35" s="7"/>
      <c r="O35" s="9"/>
      <c r="P35" s="7"/>
      <c r="Q35" s="9"/>
      <c r="R35" s="7"/>
      <c r="S35" s="7"/>
      <c r="T35" s="7"/>
      <c r="U35" s="9"/>
      <c r="V35" s="7"/>
      <c r="W35" s="9"/>
      <c r="X35" s="7"/>
      <c r="Y35" s="7"/>
      <c r="Z35" s="7"/>
      <c r="AA35" s="9"/>
      <c r="AB35" s="7"/>
      <c r="AC35" s="9"/>
      <c r="AD35" s="7"/>
      <c r="AE35" s="7"/>
      <c r="AF35" s="7"/>
      <c r="AG35" s="9"/>
      <c r="AH35" s="7"/>
      <c r="AI35" s="9"/>
      <c r="AJ35" s="7"/>
      <c r="AK35" s="7">
        <f>AK36</f>
        <v>0</v>
      </c>
      <c r="AL35" s="7">
        <f t="shared" si="83"/>
        <v>0</v>
      </c>
      <c r="AM35" s="7">
        <f t="shared" si="83"/>
        <v>0</v>
      </c>
      <c r="AN35" s="7">
        <f t="shared" si="83"/>
        <v>0</v>
      </c>
      <c r="AO35" s="7">
        <f t="shared" si="83"/>
        <v>0</v>
      </c>
      <c r="AP35" s="7">
        <f t="shared" si="83"/>
        <v>87297</v>
      </c>
      <c r="AQ35" s="7">
        <f t="shared" si="83"/>
        <v>87297</v>
      </c>
      <c r="AR35" s="7">
        <f t="shared" si="83"/>
        <v>87297</v>
      </c>
      <c r="AS35" s="7">
        <f t="shared" si="83"/>
        <v>0</v>
      </c>
      <c r="AT35" s="7">
        <f t="shared" si="83"/>
        <v>0</v>
      </c>
      <c r="AU35" s="7">
        <f t="shared" si="83"/>
        <v>0</v>
      </c>
      <c r="AV35" s="7">
        <f t="shared" si="83"/>
        <v>0</v>
      </c>
      <c r="AW35" s="7">
        <f t="shared" si="83"/>
        <v>87297</v>
      </c>
      <c r="AX35" s="7">
        <f t="shared" si="83"/>
        <v>87297</v>
      </c>
      <c r="AY35" s="7">
        <f t="shared" si="84"/>
        <v>0</v>
      </c>
      <c r="AZ35" s="7">
        <f t="shared" si="84"/>
        <v>0</v>
      </c>
      <c r="BA35" s="7">
        <f t="shared" si="84"/>
        <v>0</v>
      </c>
      <c r="BB35" s="7">
        <f t="shared" si="84"/>
        <v>12929</v>
      </c>
      <c r="BC35" s="7">
        <f t="shared" si="84"/>
        <v>100226</v>
      </c>
      <c r="BD35" s="7">
        <f t="shared" si="84"/>
        <v>100226</v>
      </c>
      <c r="BE35" s="7">
        <f t="shared" si="84"/>
        <v>0</v>
      </c>
      <c r="BF35" s="7">
        <f t="shared" si="84"/>
        <v>0</v>
      </c>
      <c r="BG35" s="7">
        <f t="shared" si="84"/>
        <v>0</v>
      </c>
      <c r="BH35" s="7">
        <f t="shared" si="84"/>
        <v>0</v>
      </c>
      <c r="BI35" s="7">
        <f t="shared" si="84"/>
        <v>100226</v>
      </c>
      <c r="BJ35" s="7">
        <f t="shared" si="84"/>
        <v>100226</v>
      </c>
      <c r="BK35" s="7">
        <f t="shared" si="85"/>
        <v>0</v>
      </c>
      <c r="BL35" s="7">
        <f t="shared" si="85"/>
        <v>0</v>
      </c>
      <c r="BM35" s="7">
        <f t="shared" si="85"/>
        <v>0</v>
      </c>
      <c r="BN35" s="7">
        <f t="shared" si="85"/>
        <v>0</v>
      </c>
      <c r="BO35" s="7">
        <f t="shared" si="85"/>
        <v>100226</v>
      </c>
      <c r="BP35" s="7">
        <f t="shared" si="85"/>
        <v>100226</v>
      </c>
      <c r="BQ35" s="7">
        <f t="shared" si="85"/>
        <v>0</v>
      </c>
      <c r="BR35" s="7">
        <f t="shared" si="85"/>
        <v>0</v>
      </c>
      <c r="BS35" s="7">
        <f t="shared" si="85"/>
        <v>0</v>
      </c>
      <c r="BT35" s="7">
        <f t="shared" si="85"/>
        <v>0</v>
      </c>
      <c r="BU35" s="7">
        <f t="shared" si="85"/>
        <v>100226</v>
      </c>
      <c r="BV35" s="7">
        <f t="shared" si="85"/>
        <v>100226</v>
      </c>
      <c r="BW35" s="7">
        <f t="shared" si="85"/>
        <v>69854</v>
      </c>
      <c r="BX35" s="7">
        <f t="shared" si="85"/>
        <v>69854</v>
      </c>
      <c r="BY35" s="23">
        <f t="shared" si="3"/>
        <v>69.69648594177158</v>
      </c>
      <c r="BZ35" s="23">
        <f t="shared" si="4"/>
        <v>69.69648594177158</v>
      </c>
    </row>
    <row r="36" spans="1:78" ht="33">
      <c r="A36" s="15" t="s">
        <v>80</v>
      </c>
      <c r="B36" s="16">
        <v>913</v>
      </c>
      <c r="C36" s="16" t="s">
        <v>7</v>
      </c>
      <c r="D36" s="16" t="s">
        <v>17</v>
      </c>
      <c r="E36" s="19" t="s">
        <v>124</v>
      </c>
      <c r="F36" s="7">
        <v>630</v>
      </c>
      <c r="G36" s="9"/>
      <c r="H36" s="7"/>
      <c r="I36" s="9"/>
      <c r="J36" s="7"/>
      <c r="K36" s="9"/>
      <c r="L36" s="7"/>
      <c r="M36" s="7"/>
      <c r="N36" s="7"/>
      <c r="O36" s="9"/>
      <c r="P36" s="7"/>
      <c r="Q36" s="9"/>
      <c r="R36" s="7"/>
      <c r="S36" s="7"/>
      <c r="T36" s="7"/>
      <c r="U36" s="9"/>
      <c r="V36" s="7"/>
      <c r="W36" s="9"/>
      <c r="X36" s="7"/>
      <c r="Y36" s="7"/>
      <c r="Z36" s="7"/>
      <c r="AA36" s="9"/>
      <c r="AB36" s="7"/>
      <c r="AC36" s="9"/>
      <c r="AD36" s="7"/>
      <c r="AE36" s="7"/>
      <c r="AF36" s="7"/>
      <c r="AG36" s="9"/>
      <c r="AH36" s="7"/>
      <c r="AI36" s="9"/>
      <c r="AJ36" s="7"/>
      <c r="AK36" s="7"/>
      <c r="AL36" s="7"/>
      <c r="AM36" s="9"/>
      <c r="AN36" s="7"/>
      <c r="AO36" s="9"/>
      <c r="AP36" s="7">
        <v>87297</v>
      </c>
      <c r="AQ36" s="7">
        <f>AK36+AM36+AN36+AO36+AP36</f>
        <v>87297</v>
      </c>
      <c r="AR36" s="7">
        <f>AL36+AP36</f>
        <v>87297</v>
      </c>
      <c r="AS36" s="9"/>
      <c r="AT36" s="7"/>
      <c r="AU36" s="9"/>
      <c r="AV36" s="7"/>
      <c r="AW36" s="7">
        <f>AQ36+AS36+AT36+AU36+AV36</f>
        <v>87297</v>
      </c>
      <c r="AX36" s="7">
        <f>AR36+AV36</f>
        <v>87297</v>
      </c>
      <c r="AY36" s="9"/>
      <c r="AZ36" s="7"/>
      <c r="BA36" s="9"/>
      <c r="BB36" s="7">
        <v>12929</v>
      </c>
      <c r="BC36" s="7">
        <f>AW36+AY36+AZ36+BA36+BB36</f>
        <v>100226</v>
      </c>
      <c r="BD36" s="7">
        <f>AX36+BB36</f>
        <v>100226</v>
      </c>
      <c r="BE36" s="9"/>
      <c r="BF36" s="7"/>
      <c r="BG36" s="9"/>
      <c r="BH36" s="7"/>
      <c r="BI36" s="7">
        <f>BC36+BE36+BF36+BG36+BH36</f>
        <v>100226</v>
      </c>
      <c r="BJ36" s="7">
        <f>BD36+BH36</f>
        <v>100226</v>
      </c>
      <c r="BK36" s="9"/>
      <c r="BL36" s="7"/>
      <c r="BM36" s="9"/>
      <c r="BN36" s="7"/>
      <c r="BO36" s="7">
        <f>BI36+BK36+BL36+BM36+BN36</f>
        <v>100226</v>
      </c>
      <c r="BP36" s="7">
        <f>BJ36+BN36</f>
        <v>100226</v>
      </c>
      <c r="BQ36" s="9"/>
      <c r="BR36" s="7"/>
      <c r="BS36" s="9"/>
      <c r="BT36" s="7"/>
      <c r="BU36" s="7">
        <f>BO36+BQ36+BR36+BS36+BT36</f>
        <v>100226</v>
      </c>
      <c r="BV36" s="7">
        <f>BP36+BT36</f>
        <v>100226</v>
      </c>
      <c r="BW36" s="7">
        <v>69854</v>
      </c>
      <c r="BX36" s="7">
        <v>69854</v>
      </c>
      <c r="BY36" s="23">
        <f aca="true" t="shared" si="86" ref="BY36:BY99">BW36/BU36*100</f>
        <v>69.69648594177158</v>
      </c>
      <c r="BZ36" s="23">
        <f aca="true" t="shared" si="87" ref="BZ36:BZ99">BX36/BV36*100</f>
        <v>69.69648594177158</v>
      </c>
    </row>
    <row r="37" spans="1:78" ht="33">
      <c r="A37" s="15" t="s">
        <v>82</v>
      </c>
      <c r="B37" s="16">
        <v>913</v>
      </c>
      <c r="C37" s="16" t="s">
        <v>7</v>
      </c>
      <c r="D37" s="16" t="s">
        <v>17</v>
      </c>
      <c r="E37" s="23" t="s">
        <v>83</v>
      </c>
      <c r="F37" s="16"/>
      <c r="G37" s="9">
        <f>G38</f>
        <v>3438</v>
      </c>
      <c r="H37" s="7"/>
      <c r="I37" s="9">
        <f>I38</f>
        <v>0</v>
      </c>
      <c r="J37" s="7"/>
      <c r="K37" s="9">
        <f>K38</f>
        <v>0</v>
      </c>
      <c r="L37" s="7"/>
      <c r="M37" s="9">
        <f>M38</f>
        <v>3438</v>
      </c>
      <c r="N37" s="7"/>
      <c r="O37" s="9">
        <f>O38</f>
        <v>0</v>
      </c>
      <c r="P37" s="7"/>
      <c r="Q37" s="9">
        <f>Q38</f>
        <v>0</v>
      </c>
      <c r="R37" s="7"/>
      <c r="S37" s="9">
        <f>S38</f>
        <v>3438</v>
      </c>
      <c r="T37" s="7"/>
      <c r="U37" s="9">
        <f>U38</f>
        <v>0</v>
      </c>
      <c r="V37" s="7"/>
      <c r="W37" s="9">
        <f aca="true" t="shared" si="88" ref="U37:Y40">W38</f>
        <v>0</v>
      </c>
      <c r="X37" s="7"/>
      <c r="Y37" s="9">
        <f t="shared" si="88"/>
        <v>3438</v>
      </c>
      <c r="Z37" s="7"/>
      <c r="AA37" s="9">
        <f>AA38</f>
        <v>0</v>
      </c>
      <c r="AB37" s="7"/>
      <c r="AC37" s="9">
        <f aca="true" t="shared" si="89" ref="AA37:AE40">AC38</f>
        <v>0</v>
      </c>
      <c r="AD37" s="7"/>
      <c r="AE37" s="9">
        <f t="shared" si="89"/>
        <v>3438</v>
      </c>
      <c r="AF37" s="7"/>
      <c r="AG37" s="9">
        <f>AG38</f>
        <v>0</v>
      </c>
      <c r="AH37" s="7"/>
      <c r="AI37" s="9">
        <f aca="true" t="shared" si="90" ref="AG37:AK40">AI38</f>
        <v>0</v>
      </c>
      <c r="AJ37" s="7"/>
      <c r="AK37" s="9">
        <f t="shared" si="90"/>
        <v>3438</v>
      </c>
      <c r="AL37" s="7"/>
      <c r="AM37" s="9">
        <f>AM38</f>
        <v>0</v>
      </c>
      <c r="AN37" s="7"/>
      <c r="AO37" s="9">
        <f aca="true" t="shared" si="91" ref="AM37:AQ40">AO38</f>
        <v>0</v>
      </c>
      <c r="AP37" s="7"/>
      <c r="AQ37" s="9">
        <f t="shared" si="91"/>
        <v>3438</v>
      </c>
      <c r="AR37" s="7"/>
      <c r="AS37" s="9">
        <f>AS38</f>
        <v>0</v>
      </c>
      <c r="AT37" s="7"/>
      <c r="AU37" s="9">
        <f aca="true" t="shared" si="92" ref="AS37:AW40">AU38</f>
        <v>0</v>
      </c>
      <c r="AV37" s="7"/>
      <c r="AW37" s="9">
        <f t="shared" si="92"/>
        <v>3438</v>
      </c>
      <c r="AX37" s="7"/>
      <c r="AY37" s="9">
        <f>AY38</f>
        <v>0</v>
      </c>
      <c r="AZ37" s="7"/>
      <c r="BA37" s="9">
        <f aca="true" t="shared" si="93" ref="AY37:BC40">BA38</f>
        <v>0</v>
      </c>
      <c r="BB37" s="7"/>
      <c r="BC37" s="9">
        <f t="shared" si="93"/>
        <v>3438</v>
      </c>
      <c r="BD37" s="7"/>
      <c r="BE37" s="9">
        <f>BE38</f>
        <v>0</v>
      </c>
      <c r="BF37" s="7"/>
      <c r="BG37" s="9">
        <f aca="true" t="shared" si="94" ref="BE37:BI40">BG38</f>
        <v>0</v>
      </c>
      <c r="BH37" s="7"/>
      <c r="BI37" s="9">
        <f t="shared" si="94"/>
        <v>3438</v>
      </c>
      <c r="BJ37" s="7"/>
      <c r="BK37" s="9">
        <f>BK38</f>
        <v>0</v>
      </c>
      <c r="BL37" s="7"/>
      <c r="BM37" s="9">
        <f aca="true" t="shared" si="95" ref="BK37:BO40">BM38</f>
        <v>0</v>
      </c>
      <c r="BN37" s="7"/>
      <c r="BO37" s="9">
        <f t="shared" si="95"/>
        <v>3438</v>
      </c>
      <c r="BP37" s="7"/>
      <c r="BQ37" s="9">
        <f>BQ38</f>
        <v>0</v>
      </c>
      <c r="BR37" s="7"/>
      <c r="BS37" s="9">
        <f aca="true" t="shared" si="96" ref="BQ37:BW40">BS38</f>
        <v>0</v>
      </c>
      <c r="BT37" s="7"/>
      <c r="BU37" s="9">
        <f t="shared" si="96"/>
        <v>3438</v>
      </c>
      <c r="BV37" s="7"/>
      <c r="BW37" s="9">
        <f t="shared" si="96"/>
        <v>3334</v>
      </c>
      <c r="BX37" s="7"/>
      <c r="BY37" s="41">
        <f t="shared" si="86"/>
        <v>96.97498545666085</v>
      </c>
      <c r="BZ37" s="23"/>
    </row>
    <row r="38" spans="1:78" ht="20.1" customHeight="1">
      <c r="A38" s="18" t="s">
        <v>14</v>
      </c>
      <c r="B38" s="16">
        <v>913</v>
      </c>
      <c r="C38" s="16" t="s">
        <v>7</v>
      </c>
      <c r="D38" s="16" t="s">
        <v>17</v>
      </c>
      <c r="E38" s="16" t="s">
        <v>84</v>
      </c>
      <c r="F38" s="16"/>
      <c r="G38" s="7">
        <f>G39</f>
        <v>3438</v>
      </c>
      <c r="H38" s="7"/>
      <c r="I38" s="7">
        <f>I39</f>
        <v>0</v>
      </c>
      <c r="J38" s="7"/>
      <c r="K38" s="7">
        <f>K39</f>
        <v>0</v>
      </c>
      <c r="L38" s="7"/>
      <c r="M38" s="7">
        <f>M39</f>
        <v>3438</v>
      </c>
      <c r="N38" s="7"/>
      <c r="O38" s="7">
        <f>O39</f>
        <v>0</v>
      </c>
      <c r="P38" s="7"/>
      <c r="Q38" s="7">
        <f>Q39</f>
        <v>0</v>
      </c>
      <c r="R38" s="7"/>
      <c r="S38" s="7">
        <f>S39</f>
        <v>3438</v>
      </c>
      <c r="T38" s="7"/>
      <c r="U38" s="7">
        <f t="shared" si="88"/>
        <v>0</v>
      </c>
      <c r="V38" s="7"/>
      <c r="W38" s="7">
        <f t="shared" si="88"/>
        <v>0</v>
      </c>
      <c r="X38" s="7"/>
      <c r="Y38" s="7">
        <f t="shared" si="88"/>
        <v>3438</v>
      </c>
      <c r="Z38" s="7"/>
      <c r="AA38" s="7">
        <f t="shared" si="89"/>
        <v>0</v>
      </c>
      <c r="AB38" s="7"/>
      <c r="AC38" s="7">
        <f t="shared" si="89"/>
        <v>0</v>
      </c>
      <c r="AD38" s="7"/>
      <c r="AE38" s="7">
        <f t="shared" si="89"/>
        <v>3438</v>
      </c>
      <c r="AF38" s="7"/>
      <c r="AG38" s="7">
        <f t="shared" si="90"/>
        <v>0</v>
      </c>
      <c r="AH38" s="7"/>
      <c r="AI38" s="7">
        <f t="shared" si="90"/>
        <v>0</v>
      </c>
      <c r="AJ38" s="7"/>
      <c r="AK38" s="7">
        <f t="shared" si="90"/>
        <v>3438</v>
      </c>
      <c r="AL38" s="7"/>
      <c r="AM38" s="7">
        <f t="shared" si="91"/>
        <v>0</v>
      </c>
      <c r="AN38" s="7"/>
      <c r="AO38" s="7">
        <f t="shared" si="91"/>
        <v>0</v>
      </c>
      <c r="AP38" s="7"/>
      <c r="AQ38" s="7">
        <f t="shared" si="91"/>
        <v>3438</v>
      </c>
      <c r="AR38" s="7"/>
      <c r="AS38" s="7">
        <f t="shared" si="92"/>
        <v>0</v>
      </c>
      <c r="AT38" s="7"/>
      <c r="AU38" s="7">
        <f t="shared" si="92"/>
        <v>0</v>
      </c>
      <c r="AV38" s="7"/>
      <c r="AW38" s="7">
        <f t="shared" si="92"/>
        <v>3438</v>
      </c>
      <c r="AX38" s="7"/>
      <c r="AY38" s="7">
        <f t="shared" si="93"/>
        <v>0</v>
      </c>
      <c r="AZ38" s="7"/>
      <c r="BA38" s="7">
        <f t="shared" si="93"/>
        <v>0</v>
      </c>
      <c r="BB38" s="7"/>
      <c r="BC38" s="7">
        <f t="shared" si="93"/>
        <v>3438</v>
      </c>
      <c r="BD38" s="7"/>
      <c r="BE38" s="7">
        <f t="shared" si="94"/>
        <v>0</v>
      </c>
      <c r="BF38" s="7"/>
      <c r="BG38" s="7">
        <f t="shared" si="94"/>
        <v>0</v>
      </c>
      <c r="BH38" s="7"/>
      <c r="BI38" s="7">
        <f t="shared" si="94"/>
        <v>3438</v>
      </c>
      <c r="BJ38" s="7"/>
      <c r="BK38" s="7">
        <f t="shared" si="95"/>
        <v>0</v>
      </c>
      <c r="BL38" s="7"/>
      <c r="BM38" s="7">
        <f t="shared" si="95"/>
        <v>0</v>
      </c>
      <c r="BN38" s="7"/>
      <c r="BO38" s="7">
        <f t="shared" si="95"/>
        <v>3438</v>
      </c>
      <c r="BP38" s="7"/>
      <c r="BQ38" s="7">
        <f t="shared" si="96"/>
        <v>0</v>
      </c>
      <c r="BR38" s="7"/>
      <c r="BS38" s="7">
        <f t="shared" si="96"/>
        <v>0</v>
      </c>
      <c r="BT38" s="7"/>
      <c r="BU38" s="7">
        <f t="shared" si="96"/>
        <v>3438</v>
      </c>
      <c r="BV38" s="7"/>
      <c r="BW38" s="7">
        <f t="shared" si="96"/>
        <v>3334</v>
      </c>
      <c r="BX38" s="7"/>
      <c r="BY38" s="23">
        <f t="shared" si="86"/>
        <v>96.97498545666085</v>
      </c>
      <c r="BZ38" s="23"/>
    </row>
    <row r="39" spans="1:78" ht="20.1" customHeight="1">
      <c r="A39" s="18" t="s">
        <v>52</v>
      </c>
      <c r="B39" s="16">
        <v>913</v>
      </c>
      <c r="C39" s="16" t="s">
        <v>7</v>
      </c>
      <c r="D39" s="16" t="s">
        <v>17</v>
      </c>
      <c r="E39" s="16" t="s">
        <v>101</v>
      </c>
      <c r="F39" s="16"/>
      <c r="G39" s="7">
        <f>G40</f>
        <v>3438</v>
      </c>
      <c r="H39" s="7"/>
      <c r="I39" s="7">
        <f>I40</f>
        <v>0</v>
      </c>
      <c r="J39" s="7"/>
      <c r="K39" s="7">
        <f>K40</f>
        <v>0</v>
      </c>
      <c r="L39" s="7"/>
      <c r="M39" s="7">
        <f>M40</f>
        <v>3438</v>
      </c>
      <c r="N39" s="7"/>
      <c r="O39" s="7">
        <f>O40</f>
        <v>0</v>
      </c>
      <c r="P39" s="7"/>
      <c r="Q39" s="7">
        <f>Q40</f>
        <v>0</v>
      </c>
      <c r="R39" s="7"/>
      <c r="S39" s="7">
        <f>S40</f>
        <v>3438</v>
      </c>
      <c r="T39" s="7"/>
      <c r="U39" s="7">
        <f t="shared" si="88"/>
        <v>0</v>
      </c>
      <c r="V39" s="7"/>
      <c r="W39" s="7">
        <f t="shared" si="88"/>
        <v>0</v>
      </c>
      <c r="X39" s="7"/>
      <c r="Y39" s="7">
        <f t="shared" si="88"/>
        <v>3438</v>
      </c>
      <c r="Z39" s="7"/>
      <c r="AA39" s="7">
        <f t="shared" si="89"/>
        <v>0</v>
      </c>
      <c r="AB39" s="7"/>
      <c r="AC39" s="7">
        <f t="shared" si="89"/>
        <v>0</v>
      </c>
      <c r="AD39" s="7"/>
      <c r="AE39" s="7">
        <f t="shared" si="89"/>
        <v>3438</v>
      </c>
      <c r="AF39" s="7"/>
      <c r="AG39" s="7">
        <f t="shared" si="90"/>
        <v>0</v>
      </c>
      <c r="AH39" s="7"/>
      <c r="AI39" s="7">
        <f t="shared" si="90"/>
        <v>0</v>
      </c>
      <c r="AJ39" s="7"/>
      <c r="AK39" s="7">
        <f t="shared" si="90"/>
        <v>3438</v>
      </c>
      <c r="AL39" s="7"/>
      <c r="AM39" s="7">
        <f t="shared" si="91"/>
        <v>0</v>
      </c>
      <c r="AN39" s="7"/>
      <c r="AO39" s="7">
        <f t="shared" si="91"/>
        <v>0</v>
      </c>
      <c r="AP39" s="7"/>
      <c r="AQ39" s="7">
        <f t="shared" si="91"/>
        <v>3438</v>
      </c>
      <c r="AR39" s="7"/>
      <c r="AS39" s="7">
        <f t="shared" si="92"/>
        <v>0</v>
      </c>
      <c r="AT39" s="7"/>
      <c r="AU39" s="7">
        <f t="shared" si="92"/>
        <v>0</v>
      </c>
      <c r="AV39" s="7"/>
      <c r="AW39" s="7">
        <f t="shared" si="92"/>
        <v>3438</v>
      </c>
      <c r="AX39" s="7"/>
      <c r="AY39" s="7">
        <f t="shared" si="93"/>
        <v>0</v>
      </c>
      <c r="AZ39" s="7"/>
      <c r="BA39" s="7">
        <f t="shared" si="93"/>
        <v>0</v>
      </c>
      <c r="BB39" s="7"/>
      <c r="BC39" s="7">
        <f t="shared" si="93"/>
        <v>3438</v>
      </c>
      <c r="BD39" s="7"/>
      <c r="BE39" s="7">
        <f t="shared" si="94"/>
        <v>0</v>
      </c>
      <c r="BF39" s="7"/>
      <c r="BG39" s="7">
        <f t="shared" si="94"/>
        <v>0</v>
      </c>
      <c r="BH39" s="7"/>
      <c r="BI39" s="7">
        <f t="shared" si="94"/>
        <v>3438</v>
      </c>
      <c r="BJ39" s="7"/>
      <c r="BK39" s="7">
        <f t="shared" si="95"/>
        <v>0</v>
      </c>
      <c r="BL39" s="7"/>
      <c r="BM39" s="7">
        <f t="shared" si="95"/>
        <v>0</v>
      </c>
      <c r="BN39" s="7"/>
      <c r="BO39" s="7">
        <f t="shared" si="95"/>
        <v>3438</v>
      </c>
      <c r="BP39" s="7"/>
      <c r="BQ39" s="7">
        <f t="shared" si="96"/>
        <v>0</v>
      </c>
      <c r="BR39" s="7"/>
      <c r="BS39" s="7">
        <f t="shared" si="96"/>
        <v>0</v>
      </c>
      <c r="BT39" s="7"/>
      <c r="BU39" s="7">
        <f t="shared" si="96"/>
        <v>3438</v>
      </c>
      <c r="BV39" s="7"/>
      <c r="BW39" s="7">
        <f t="shared" si="96"/>
        <v>3334</v>
      </c>
      <c r="BX39" s="7"/>
      <c r="BY39" s="23">
        <f t="shared" si="86"/>
        <v>96.97498545666085</v>
      </c>
      <c r="BZ39" s="23"/>
    </row>
    <row r="40" spans="1:78" ht="33">
      <c r="A40" s="28" t="s">
        <v>11</v>
      </c>
      <c r="B40" s="16">
        <v>913</v>
      </c>
      <c r="C40" s="16" t="s">
        <v>7</v>
      </c>
      <c r="D40" s="16" t="s">
        <v>17</v>
      </c>
      <c r="E40" s="16" t="s">
        <v>101</v>
      </c>
      <c r="F40" s="16" t="s">
        <v>12</v>
      </c>
      <c r="G40" s="9">
        <f>G41</f>
        <v>3438</v>
      </c>
      <c r="H40" s="7"/>
      <c r="I40" s="9">
        <f>I41</f>
        <v>0</v>
      </c>
      <c r="J40" s="7"/>
      <c r="K40" s="9">
        <f>K41</f>
        <v>0</v>
      </c>
      <c r="L40" s="7"/>
      <c r="M40" s="9">
        <f>M41</f>
        <v>3438</v>
      </c>
      <c r="N40" s="7"/>
      <c r="O40" s="9">
        <f>O41</f>
        <v>0</v>
      </c>
      <c r="P40" s="7"/>
      <c r="Q40" s="9">
        <f>Q41</f>
        <v>0</v>
      </c>
      <c r="R40" s="7"/>
      <c r="S40" s="9">
        <f>S41</f>
        <v>3438</v>
      </c>
      <c r="T40" s="7"/>
      <c r="U40" s="9">
        <f t="shared" si="88"/>
        <v>0</v>
      </c>
      <c r="V40" s="7"/>
      <c r="W40" s="9">
        <f t="shared" si="88"/>
        <v>0</v>
      </c>
      <c r="X40" s="7"/>
      <c r="Y40" s="9">
        <f t="shared" si="88"/>
        <v>3438</v>
      </c>
      <c r="Z40" s="7"/>
      <c r="AA40" s="9">
        <f t="shared" si="89"/>
        <v>0</v>
      </c>
      <c r="AB40" s="7"/>
      <c r="AC40" s="9">
        <f t="shared" si="89"/>
        <v>0</v>
      </c>
      <c r="AD40" s="7"/>
      <c r="AE40" s="9">
        <f t="shared" si="89"/>
        <v>3438</v>
      </c>
      <c r="AF40" s="7"/>
      <c r="AG40" s="9">
        <f t="shared" si="90"/>
        <v>0</v>
      </c>
      <c r="AH40" s="7"/>
      <c r="AI40" s="9">
        <f t="shared" si="90"/>
        <v>0</v>
      </c>
      <c r="AJ40" s="7"/>
      <c r="AK40" s="9">
        <f t="shared" si="90"/>
        <v>3438</v>
      </c>
      <c r="AL40" s="7"/>
      <c r="AM40" s="9">
        <f t="shared" si="91"/>
        <v>0</v>
      </c>
      <c r="AN40" s="7"/>
      <c r="AO40" s="9">
        <f t="shared" si="91"/>
        <v>0</v>
      </c>
      <c r="AP40" s="7"/>
      <c r="AQ40" s="9">
        <f t="shared" si="91"/>
        <v>3438</v>
      </c>
      <c r="AR40" s="7"/>
      <c r="AS40" s="9">
        <f t="shared" si="92"/>
        <v>0</v>
      </c>
      <c r="AT40" s="7"/>
      <c r="AU40" s="9">
        <f t="shared" si="92"/>
        <v>0</v>
      </c>
      <c r="AV40" s="7"/>
      <c r="AW40" s="9">
        <f t="shared" si="92"/>
        <v>3438</v>
      </c>
      <c r="AX40" s="7"/>
      <c r="AY40" s="9">
        <f t="shared" si="93"/>
        <v>0</v>
      </c>
      <c r="AZ40" s="7"/>
      <c r="BA40" s="9">
        <f t="shared" si="93"/>
        <v>0</v>
      </c>
      <c r="BB40" s="7"/>
      <c r="BC40" s="9">
        <f t="shared" si="93"/>
        <v>3438</v>
      </c>
      <c r="BD40" s="7"/>
      <c r="BE40" s="9">
        <f t="shared" si="94"/>
        <v>0</v>
      </c>
      <c r="BF40" s="7"/>
      <c r="BG40" s="9">
        <f t="shared" si="94"/>
        <v>0</v>
      </c>
      <c r="BH40" s="7"/>
      <c r="BI40" s="9">
        <f t="shared" si="94"/>
        <v>3438</v>
      </c>
      <c r="BJ40" s="7"/>
      <c r="BK40" s="9">
        <f t="shared" si="95"/>
        <v>0</v>
      </c>
      <c r="BL40" s="7"/>
      <c r="BM40" s="9">
        <f t="shared" si="95"/>
        <v>0</v>
      </c>
      <c r="BN40" s="7"/>
      <c r="BO40" s="9">
        <f t="shared" si="95"/>
        <v>3438</v>
      </c>
      <c r="BP40" s="7"/>
      <c r="BQ40" s="9">
        <f t="shared" si="96"/>
        <v>0</v>
      </c>
      <c r="BR40" s="7"/>
      <c r="BS40" s="9">
        <f t="shared" si="96"/>
        <v>0</v>
      </c>
      <c r="BT40" s="7"/>
      <c r="BU40" s="9">
        <f t="shared" si="96"/>
        <v>3438</v>
      </c>
      <c r="BV40" s="7"/>
      <c r="BW40" s="9">
        <f t="shared" si="96"/>
        <v>3334</v>
      </c>
      <c r="BX40" s="7"/>
      <c r="BY40" s="41">
        <f t="shared" si="86"/>
        <v>96.97498545666085</v>
      </c>
      <c r="BZ40" s="23"/>
    </row>
    <row r="41" spans="1:78" ht="20.1" customHeight="1">
      <c r="A41" s="18" t="s">
        <v>13</v>
      </c>
      <c r="B41" s="16">
        <v>913</v>
      </c>
      <c r="C41" s="16" t="s">
        <v>7</v>
      </c>
      <c r="D41" s="16" t="s">
        <v>17</v>
      </c>
      <c r="E41" s="16" t="s">
        <v>101</v>
      </c>
      <c r="F41" s="16" t="s">
        <v>21</v>
      </c>
      <c r="G41" s="7">
        <v>3438</v>
      </c>
      <c r="H41" s="7"/>
      <c r="I41" s="7"/>
      <c r="J41" s="7"/>
      <c r="K41" s="7"/>
      <c r="L41" s="7"/>
      <c r="M41" s="7">
        <f>G41+I41+J41+K41+L41</f>
        <v>3438</v>
      </c>
      <c r="N41" s="7">
        <f>H41+L41</f>
        <v>0</v>
      </c>
      <c r="O41" s="7"/>
      <c r="P41" s="7"/>
      <c r="Q41" s="7"/>
      <c r="R41" s="7"/>
      <c r="S41" s="7">
        <f>M41+O41+P41+Q41+R41</f>
        <v>3438</v>
      </c>
      <c r="T41" s="7">
        <f>N41+R41</f>
        <v>0</v>
      </c>
      <c r="U41" s="7"/>
      <c r="V41" s="7"/>
      <c r="W41" s="7"/>
      <c r="X41" s="7"/>
      <c r="Y41" s="7">
        <f>S41+U41+V41+W41+X41</f>
        <v>3438</v>
      </c>
      <c r="Z41" s="7">
        <f>T41+X41</f>
        <v>0</v>
      </c>
      <c r="AA41" s="7"/>
      <c r="AB41" s="7"/>
      <c r="AC41" s="7"/>
      <c r="AD41" s="7"/>
      <c r="AE41" s="7">
        <f>Y41+AA41+AB41+AC41+AD41</f>
        <v>3438</v>
      </c>
      <c r="AF41" s="7">
        <f>Z41+AD41</f>
        <v>0</v>
      </c>
      <c r="AG41" s="7"/>
      <c r="AH41" s="7"/>
      <c r="AI41" s="7"/>
      <c r="AJ41" s="7"/>
      <c r="AK41" s="7">
        <f>AE41+AG41+AH41+AI41+AJ41</f>
        <v>3438</v>
      </c>
      <c r="AL41" s="7">
        <f>AF41+AJ41</f>
        <v>0</v>
      </c>
      <c r="AM41" s="7"/>
      <c r="AN41" s="7"/>
      <c r="AO41" s="7"/>
      <c r="AP41" s="7"/>
      <c r="AQ41" s="7">
        <f>AK41+AM41+AN41+AO41+AP41</f>
        <v>3438</v>
      </c>
      <c r="AR41" s="7">
        <f>AL41+AP41</f>
        <v>0</v>
      </c>
      <c r="AS41" s="7"/>
      <c r="AT41" s="7"/>
      <c r="AU41" s="7"/>
      <c r="AV41" s="7"/>
      <c r="AW41" s="7">
        <f>AQ41+AS41+AT41+AU41+AV41</f>
        <v>3438</v>
      </c>
      <c r="AX41" s="7">
        <f>AR41+AV41</f>
        <v>0</v>
      </c>
      <c r="AY41" s="7"/>
      <c r="AZ41" s="7"/>
      <c r="BA41" s="7"/>
      <c r="BB41" s="7"/>
      <c r="BC41" s="7">
        <f>AW41+AY41+AZ41+BA41+BB41</f>
        <v>3438</v>
      </c>
      <c r="BD41" s="7">
        <f>AX41+BB41</f>
        <v>0</v>
      </c>
      <c r="BE41" s="7"/>
      <c r="BF41" s="7"/>
      <c r="BG41" s="7"/>
      <c r="BH41" s="7"/>
      <c r="BI41" s="7">
        <f>BC41+BE41+BF41+BG41+BH41</f>
        <v>3438</v>
      </c>
      <c r="BJ41" s="7">
        <f>BD41+BH41</f>
        <v>0</v>
      </c>
      <c r="BK41" s="7"/>
      <c r="BL41" s="7"/>
      <c r="BM41" s="7"/>
      <c r="BN41" s="7"/>
      <c r="BO41" s="7">
        <f>BI41+BK41+BL41+BM41+BN41</f>
        <v>3438</v>
      </c>
      <c r="BP41" s="7">
        <f>BJ41+BN41</f>
        <v>0</v>
      </c>
      <c r="BQ41" s="7"/>
      <c r="BR41" s="7"/>
      <c r="BS41" s="7"/>
      <c r="BT41" s="7"/>
      <c r="BU41" s="7">
        <f>BO41+BQ41+BR41+BS41+BT41</f>
        <v>3438</v>
      </c>
      <c r="BV41" s="7">
        <f>BP41+BT41</f>
        <v>0</v>
      </c>
      <c r="BW41" s="7">
        <v>3334</v>
      </c>
      <c r="BX41" s="7"/>
      <c r="BY41" s="23">
        <f t="shared" si="86"/>
        <v>96.97498545666085</v>
      </c>
      <c r="BZ41" s="23"/>
    </row>
    <row r="42" spans="1:78" ht="12.75">
      <c r="A42" s="28"/>
      <c r="B42" s="16"/>
      <c r="C42" s="16"/>
      <c r="D42" s="16"/>
      <c r="E42" s="16"/>
      <c r="F42" s="16"/>
      <c r="G42" s="9"/>
      <c r="H42" s="7"/>
      <c r="I42" s="9"/>
      <c r="J42" s="7"/>
      <c r="K42" s="9"/>
      <c r="L42" s="7"/>
      <c r="M42" s="7"/>
      <c r="N42" s="7"/>
      <c r="O42" s="9"/>
      <c r="P42" s="7"/>
      <c r="Q42" s="9"/>
      <c r="R42" s="7"/>
      <c r="S42" s="7"/>
      <c r="T42" s="7"/>
      <c r="U42" s="9"/>
      <c r="V42" s="7"/>
      <c r="W42" s="9"/>
      <c r="X42" s="7"/>
      <c r="Y42" s="7"/>
      <c r="Z42" s="7"/>
      <c r="AA42" s="9"/>
      <c r="AB42" s="7"/>
      <c r="AC42" s="9"/>
      <c r="AD42" s="7"/>
      <c r="AE42" s="7"/>
      <c r="AF42" s="7"/>
      <c r="AG42" s="9"/>
      <c r="AH42" s="7"/>
      <c r="AI42" s="9"/>
      <c r="AJ42" s="7"/>
      <c r="AK42" s="7"/>
      <c r="AL42" s="7"/>
      <c r="AM42" s="9"/>
      <c r="AN42" s="7"/>
      <c r="AO42" s="9"/>
      <c r="AP42" s="7"/>
      <c r="AQ42" s="7"/>
      <c r="AR42" s="7"/>
      <c r="AS42" s="9"/>
      <c r="AT42" s="7"/>
      <c r="AU42" s="9"/>
      <c r="AV42" s="7"/>
      <c r="AW42" s="7"/>
      <c r="AX42" s="7"/>
      <c r="AY42" s="9"/>
      <c r="AZ42" s="7"/>
      <c r="BA42" s="9"/>
      <c r="BB42" s="7"/>
      <c r="BC42" s="7"/>
      <c r="BD42" s="7"/>
      <c r="BE42" s="9"/>
      <c r="BF42" s="7"/>
      <c r="BG42" s="9"/>
      <c r="BH42" s="7"/>
      <c r="BI42" s="7"/>
      <c r="BJ42" s="7"/>
      <c r="BK42" s="9"/>
      <c r="BL42" s="7"/>
      <c r="BM42" s="9"/>
      <c r="BN42" s="7"/>
      <c r="BO42" s="7"/>
      <c r="BP42" s="7"/>
      <c r="BQ42" s="9"/>
      <c r="BR42" s="7"/>
      <c r="BS42" s="9"/>
      <c r="BT42" s="7"/>
      <c r="BU42" s="7"/>
      <c r="BV42" s="7"/>
      <c r="BW42" s="7"/>
      <c r="BX42" s="7"/>
      <c r="BY42" s="23"/>
      <c r="BZ42" s="23"/>
    </row>
    <row r="43" spans="1:78" ht="18.75">
      <c r="A43" s="13" t="s">
        <v>6</v>
      </c>
      <c r="B43" s="14" t="s">
        <v>54</v>
      </c>
      <c r="C43" s="14" t="s">
        <v>7</v>
      </c>
      <c r="D43" s="14" t="s">
        <v>8</v>
      </c>
      <c r="E43" s="14"/>
      <c r="F43" s="14"/>
      <c r="G43" s="5">
        <f>G44+G74</f>
        <v>656056</v>
      </c>
      <c r="H43" s="5">
        <f>H44+H74</f>
        <v>0</v>
      </c>
      <c r="I43" s="5">
        <f aca="true" t="shared" si="97" ref="I43:N43">I44+I74</f>
        <v>0</v>
      </c>
      <c r="J43" s="5">
        <f t="shared" si="97"/>
        <v>48</v>
      </c>
      <c r="K43" s="5">
        <f t="shared" si="97"/>
        <v>0</v>
      </c>
      <c r="L43" s="5">
        <f t="shared" si="97"/>
        <v>0</v>
      </c>
      <c r="M43" s="5">
        <f t="shared" si="97"/>
        <v>656104</v>
      </c>
      <c r="N43" s="5">
        <f t="shared" si="97"/>
        <v>0</v>
      </c>
      <c r="O43" s="5">
        <f aca="true" t="shared" si="98" ref="O43:T43">O44+O74</f>
        <v>0</v>
      </c>
      <c r="P43" s="5">
        <f t="shared" si="98"/>
        <v>0</v>
      </c>
      <c r="Q43" s="5">
        <f t="shared" si="98"/>
        <v>0</v>
      </c>
      <c r="R43" s="5">
        <f t="shared" si="98"/>
        <v>452423</v>
      </c>
      <c r="S43" s="5">
        <f t="shared" si="98"/>
        <v>1108527</v>
      </c>
      <c r="T43" s="5">
        <f t="shared" si="98"/>
        <v>452423</v>
      </c>
      <c r="U43" s="5">
        <f aca="true" t="shared" si="99" ref="U43:Z43">U44+U74</f>
        <v>0</v>
      </c>
      <c r="V43" s="5">
        <f t="shared" si="99"/>
        <v>0</v>
      </c>
      <c r="W43" s="5">
        <f t="shared" si="99"/>
        <v>0</v>
      </c>
      <c r="X43" s="5">
        <f t="shared" si="99"/>
        <v>0</v>
      </c>
      <c r="Y43" s="5">
        <f t="shared" si="99"/>
        <v>1108527</v>
      </c>
      <c r="Z43" s="5">
        <f t="shared" si="99"/>
        <v>452423</v>
      </c>
      <c r="AA43" s="5">
        <f aca="true" t="shared" si="100" ref="AA43:AF43">AA44+AA74</f>
        <v>0</v>
      </c>
      <c r="AB43" s="5">
        <f t="shared" si="100"/>
        <v>0</v>
      </c>
      <c r="AC43" s="5">
        <f t="shared" si="100"/>
        <v>0</v>
      </c>
      <c r="AD43" s="5">
        <f t="shared" si="100"/>
        <v>1814160</v>
      </c>
      <c r="AE43" s="5">
        <f t="shared" si="100"/>
        <v>2922687</v>
      </c>
      <c r="AF43" s="5">
        <f t="shared" si="100"/>
        <v>2266583</v>
      </c>
      <c r="AG43" s="5">
        <f aca="true" t="shared" si="101" ref="AG43:AL43">AG44+AG74</f>
        <v>0</v>
      </c>
      <c r="AH43" s="5">
        <f t="shared" si="101"/>
        <v>0</v>
      </c>
      <c r="AI43" s="5">
        <f t="shared" si="101"/>
        <v>0</v>
      </c>
      <c r="AJ43" s="5">
        <f t="shared" si="101"/>
        <v>0</v>
      </c>
      <c r="AK43" s="5">
        <f t="shared" si="101"/>
        <v>2922687</v>
      </c>
      <c r="AL43" s="5">
        <f t="shared" si="101"/>
        <v>2266583</v>
      </c>
      <c r="AM43" s="5">
        <f aca="true" t="shared" si="102" ref="AM43:AR43">AM44+AM74</f>
        <v>-305</v>
      </c>
      <c r="AN43" s="5">
        <f t="shared" si="102"/>
        <v>660</v>
      </c>
      <c r="AO43" s="5">
        <f t="shared" si="102"/>
        <v>0</v>
      </c>
      <c r="AP43" s="5">
        <f t="shared" si="102"/>
        <v>2340</v>
      </c>
      <c r="AQ43" s="5">
        <f t="shared" si="102"/>
        <v>2925382</v>
      </c>
      <c r="AR43" s="5">
        <f t="shared" si="102"/>
        <v>2268923</v>
      </c>
      <c r="AS43" s="5">
        <f aca="true" t="shared" si="103" ref="AS43:AX43">AS44+AS74</f>
        <v>0</v>
      </c>
      <c r="AT43" s="5">
        <f t="shared" si="103"/>
        <v>12400</v>
      </c>
      <c r="AU43" s="5">
        <f t="shared" si="103"/>
        <v>0</v>
      </c>
      <c r="AV43" s="5">
        <f t="shared" si="103"/>
        <v>16322</v>
      </c>
      <c r="AW43" s="5">
        <f t="shared" si="103"/>
        <v>2954104</v>
      </c>
      <c r="AX43" s="5">
        <f t="shared" si="103"/>
        <v>2285245</v>
      </c>
      <c r="AY43" s="5">
        <f aca="true" t="shared" si="104" ref="AY43:BD43">AY44+AY74</f>
        <v>0</v>
      </c>
      <c r="AZ43" s="5">
        <f t="shared" si="104"/>
        <v>6027</v>
      </c>
      <c r="BA43" s="5">
        <f t="shared" si="104"/>
        <v>-660</v>
      </c>
      <c r="BB43" s="5">
        <f t="shared" si="104"/>
        <v>0</v>
      </c>
      <c r="BC43" s="5">
        <f t="shared" si="104"/>
        <v>2959471</v>
      </c>
      <c r="BD43" s="5">
        <f t="shared" si="104"/>
        <v>2285245</v>
      </c>
      <c r="BE43" s="5">
        <f aca="true" t="shared" si="105" ref="BE43:BJ43">BE44+BE74</f>
        <v>0</v>
      </c>
      <c r="BF43" s="5">
        <f t="shared" si="105"/>
        <v>4961</v>
      </c>
      <c r="BG43" s="5">
        <f t="shared" si="105"/>
        <v>0</v>
      </c>
      <c r="BH43" s="5">
        <f t="shared" si="105"/>
        <v>0</v>
      </c>
      <c r="BI43" s="5">
        <f t="shared" si="105"/>
        <v>2964432</v>
      </c>
      <c r="BJ43" s="5">
        <f t="shared" si="105"/>
        <v>2285245</v>
      </c>
      <c r="BK43" s="5">
        <f aca="true" t="shared" si="106" ref="BK43:BP43">BK44+BK74</f>
        <v>-11880</v>
      </c>
      <c r="BL43" s="5">
        <f t="shared" si="106"/>
        <v>5006</v>
      </c>
      <c r="BM43" s="5">
        <f t="shared" si="106"/>
        <v>0</v>
      </c>
      <c r="BN43" s="5">
        <f t="shared" si="106"/>
        <v>11880</v>
      </c>
      <c r="BO43" s="5">
        <f t="shared" si="106"/>
        <v>2969438</v>
      </c>
      <c r="BP43" s="5">
        <f t="shared" si="106"/>
        <v>2297125</v>
      </c>
      <c r="BQ43" s="5">
        <f aca="true" t="shared" si="107" ref="BQ43:BV43">BQ44+BQ74</f>
        <v>0</v>
      </c>
      <c r="BR43" s="5">
        <f t="shared" si="107"/>
        <v>0</v>
      </c>
      <c r="BS43" s="5">
        <f t="shared" si="107"/>
        <v>0</v>
      </c>
      <c r="BT43" s="5">
        <f t="shared" si="107"/>
        <v>0</v>
      </c>
      <c r="BU43" s="5">
        <f t="shared" si="107"/>
        <v>2969438</v>
      </c>
      <c r="BV43" s="5">
        <f t="shared" si="107"/>
        <v>2297125</v>
      </c>
      <c r="BW43" s="5">
        <f aca="true" t="shared" si="108" ref="BW43:BX43">BW44+BW74</f>
        <v>2103209</v>
      </c>
      <c r="BX43" s="5">
        <f t="shared" si="108"/>
        <v>1582361</v>
      </c>
      <c r="BY43" s="39">
        <f t="shared" si="86"/>
        <v>70.82852041362709</v>
      </c>
      <c r="BZ43" s="39">
        <f t="shared" si="87"/>
        <v>68.88440986015128</v>
      </c>
    </row>
    <row r="44" spans="1:78" ht="33">
      <c r="A44" s="18" t="s">
        <v>108</v>
      </c>
      <c r="B44" s="16">
        <v>913</v>
      </c>
      <c r="C44" s="16" t="s">
        <v>7</v>
      </c>
      <c r="D44" s="16" t="s">
        <v>8</v>
      </c>
      <c r="E44" s="16" t="s">
        <v>39</v>
      </c>
      <c r="F44" s="16"/>
      <c r="G44" s="7">
        <f>G45+G49+G53</f>
        <v>654578</v>
      </c>
      <c r="H44" s="7">
        <f>H45+H49+H53</f>
        <v>0</v>
      </c>
      <c r="I44" s="7">
        <f aca="true" t="shared" si="109" ref="I44:N44">I45+I49+I53</f>
        <v>0</v>
      </c>
      <c r="J44" s="7">
        <f t="shared" si="109"/>
        <v>48</v>
      </c>
      <c r="K44" s="7">
        <f t="shared" si="109"/>
        <v>0</v>
      </c>
      <c r="L44" s="7">
        <f t="shared" si="109"/>
        <v>0</v>
      </c>
      <c r="M44" s="7">
        <f t="shared" si="109"/>
        <v>654626</v>
      </c>
      <c r="N44" s="7">
        <f t="shared" si="109"/>
        <v>0</v>
      </c>
      <c r="O44" s="7">
        <f aca="true" t="shared" si="110" ref="O44:AT44">O45+O49+O53+O57</f>
        <v>0</v>
      </c>
      <c r="P44" s="7">
        <f t="shared" si="110"/>
        <v>0</v>
      </c>
      <c r="Q44" s="7">
        <f t="shared" si="110"/>
        <v>0</v>
      </c>
      <c r="R44" s="7">
        <f t="shared" si="110"/>
        <v>452423</v>
      </c>
      <c r="S44" s="7">
        <f t="shared" si="110"/>
        <v>1107049</v>
      </c>
      <c r="T44" s="7">
        <f t="shared" si="110"/>
        <v>452423</v>
      </c>
      <c r="U44" s="7">
        <f t="shared" si="110"/>
        <v>0</v>
      </c>
      <c r="V44" s="7">
        <f t="shared" si="110"/>
        <v>0</v>
      </c>
      <c r="W44" s="7">
        <f t="shared" si="110"/>
        <v>0</v>
      </c>
      <c r="X44" s="7">
        <f t="shared" si="110"/>
        <v>0</v>
      </c>
      <c r="Y44" s="7">
        <f t="shared" si="110"/>
        <v>1107049</v>
      </c>
      <c r="Z44" s="7">
        <f t="shared" si="110"/>
        <v>452423</v>
      </c>
      <c r="AA44" s="7">
        <f t="shared" si="110"/>
        <v>0</v>
      </c>
      <c r="AB44" s="7">
        <f t="shared" si="110"/>
        <v>0</v>
      </c>
      <c r="AC44" s="7">
        <f t="shared" si="110"/>
        <v>0</v>
      </c>
      <c r="AD44" s="7">
        <f t="shared" si="110"/>
        <v>1814160</v>
      </c>
      <c r="AE44" s="7">
        <f t="shared" si="110"/>
        <v>2921209</v>
      </c>
      <c r="AF44" s="7">
        <f t="shared" si="110"/>
        <v>2266583</v>
      </c>
      <c r="AG44" s="7">
        <f t="shared" si="110"/>
        <v>0</v>
      </c>
      <c r="AH44" s="7">
        <f t="shared" si="110"/>
        <v>0</v>
      </c>
      <c r="AI44" s="7">
        <f t="shared" si="110"/>
        <v>0</v>
      </c>
      <c r="AJ44" s="7">
        <f t="shared" si="110"/>
        <v>0</v>
      </c>
      <c r="AK44" s="7">
        <f t="shared" si="110"/>
        <v>2921209</v>
      </c>
      <c r="AL44" s="7">
        <f t="shared" si="110"/>
        <v>2266583</v>
      </c>
      <c r="AM44" s="7">
        <f t="shared" si="110"/>
        <v>-305</v>
      </c>
      <c r="AN44" s="7">
        <f t="shared" si="110"/>
        <v>0</v>
      </c>
      <c r="AO44" s="7">
        <f t="shared" si="110"/>
        <v>0</v>
      </c>
      <c r="AP44" s="7">
        <f t="shared" si="110"/>
        <v>0</v>
      </c>
      <c r="AQ44" s="7">
        <f t="shared" si="110"/>
        <v>2920904</v>
      </c>
      <c r="AR44" s="7">
        <f t="shared" si="110"/>
        <v>2266583</v>
      </c>
      <c r="AS44" s="7">
        <f t="shared" si="110"/>
        <v>0</v>
      </c>
      <c r="AT44" s="7">
        <f t="shared" si="110"/>
        <v>400</v>
      </c>
      <c r="AU44" s="7">
        <f aca="true" t="shared" si="111" ref="AU44:BP44">AU45+AU49+AU53+AU57</f>
        <v>0</v>
      </c>
      <c r="AV44" s="7">
        <f t="shared" si="111"/>
        <v>16322</v>
      </c>
      <c r="AW44" s="7">
        <f t="shared" si="111"/>
        <v>2937626</v>
      </c>
      <c r="AX44" s="7">
        <f t="shared" si="111"/>
        <v>2282905</v>
      </c>
      <c r="AY44" s="7">
        <f t="shared" si="111"/>
        <v>0</v>
      </c>
      <c r="AZ44" s="7">
        <f t="shared" si="111"/>
        <v>6027</v>
      </c>
      <c r="BA44" s="7">
        <f t="shared" si="111"/>
        <v>-660</v>
      </c>
      <c r="BB44" s="7">
        <f t="shared" si="111"/>
        <v>0</v>
      </c>
      <c r="BC44" s="7">
        <f t="shared" si="111"/>
        <v>2942993</v>
      </c>
      <c r="BD44" s="7">
        <f t="shared" si="111"/>
        <v>2282905</v>
      </c>
      <c r="BE44" s="7">
        <f t="shared" si="111"/>
        <v>0</v>
      </c>
      <c r="BF44" s="7">
        <f t="shared" si="111"/>
        <v>4961</v>
      </c>
      <c r="BG44" s="7">
        <f t="shared" si="111"/>
        <v>0</v>
      </c>
      <c r="BH44" s="7">
        <f t="shared" si="111"/>
        <v>0</v>
      </c>
      <c r="BI44" s="7">
        <f t="shared" si="111"/>
        <v>2947954</v>
      </c>
      <c r="BJ44" s="7">
        <f t="shared" si="111"/>
        <v>2282905</v>
      </c>
      <c r="BK44" s="7">
        <f t="shared" si="111"/>
        <v>0</v>
      </c>
      <c r="BL44" s="7">
        <f t="shared" si="111"/>
        <v>5006</v>
      </c>
      <c r="BM44" s="7">
        <f t="shared" si="111"/>
        <v>0</v>
      </c>
      <c r="BN44" s="7">
        <f t="shared" si="111"/>
        <v>0</v>
      </c>
      <c r="BO44" s="7">
        <f t="shared" si="111"/>
        <v>2952960</v>
      </c>
      <c r="BP44" s="7">
        <f t="shared" si="111"/>
        <v>2282905</v>
      </c>
      <c r="BQ44" s="7">
        <f>BQ45+BQ49+BQ53+BQ57+BQ71</f>
        <v>0</v>
      </c>
      <c r="BR44" s="7">
        <f aca="true" t="shared" si="112" ref="BR44:BV44">BR45+BR49+BR53+BR57+BR71</f>
        <v>0</v>
      </c>
      <c r="BS44" s="7">
        <f t="shared" si="112"/>
        <v>0</v>
      </c>
      <c r="BT44" s="7">
        <f t="shared" si="112"/>
        <v>0</v>
      </c>
      <c r="BU44" s="7">
        <f t="shared" si="112"/>
        <v>2952960</v>
      </c>
      <c r="BV44" s="7">
        <f t="shared" si="112"/>
        <v>2282905</v>
      </c>
      <c r="BW44" s="7">
        <f aca="true" t="shared" si="113" ref="BW44:BX44">BW45+BW49+BW53+BW57+BW71</f>
        <v>2101733</v>
      </c>
      <c r="BX44" s="7">
        <f t="shared" si="113"/>
        <v>1582361</v>
      </c>
      <c r="BY44" s="23">
        <f t="shared" si="86"/>
        <v>71.173771402254</v>
      </c>
      <c r="BZ44" s="23">
        <f t="shared" si="87"/>
        <v>69.31348435436429</v>
      </c>
    </row>
    <row r="45" spans="1:78" ht="33">
      <c r="A45" s="15" t="s">
        <v>9</v>
      </c>
      <c r="B45" s="16">
        <f>B44</f>
        <v>913</v>
      </c>
      <c r="C45" s="16" t="s">
        <v>7</v>
      </c>
      <c r="D45" s="16" t="s">
        <v>8</v>
      </c>
      <c r="E45" s="16" t="s">
        <v>49</v>
      </c>
      <c r="F45" s="16"/>
      <c r="G45" s="9">
        <f aca="true" t="shared" si="114" ref="G45:V47">G46</f>
        <v>613419</v>
      </c>
      <c r="H45" s="9">
        <f t="shared" si="114"/>
        <v>0</v>
      </c>
      <c r="I45" s="9">
        <f t="shared" si="114"/>
        <v>0</v>
      </c>
      <c r="J45" s="9">
        <f t="shared" si="114"/>
        <v>48</v>
      </c>
      <c r="K45" s="9">
        <f t="shared" si="114"/>
        <v>0</v>
      </c>
      <c r="L45" s="9">
        <f t="shared" si="114"/>
        <v>0</v>
      </c>
      <c r="M45" s="9">
        <f t="shared" si="114"/>
        <v>613467</v>
      </c>
      <c r="N45" s="9">
        <f t="shared" si="114"/>
        <v>0</v>
      </c>
      <c r="O45" s="9">
        <f t="shared" si="114"/>
        <v>0</v>
      </c>
      <c r="P45" s="9">
        <f t="shared" si="114"/>
        <v>0</v>
      </c>
      <c r="Q45" s="9">
        <f t="shared" si="114"/>
        <v>0</v>
      </c>
      <c r="R45" s="9">
        <f t="shared" si="114"/>
        <v>0</v>
      </c>
      <c r="S45" s="9">
        <f t="shared" si="114"/>
        <v>613467</v>
      </c>
      <c r="T45" s="9">
        <f t="shared" si="114"/>
        <v>0</v>
      </c>
      <c r="U45" s="9">
        <f t="shared" si="114"/>
        <v>0</v>
      </c>
      <c r="V45" s="9">
        <f t="shared" si="114"/>
        <v>0</v>
      </c>
      <c r="W45" s="9">
        <f aca="true" t="shared" si="115" ref="U45:AJ47">W46</f>
        <v>0</v>
      </c>
      <c r="X45" s="9">
        <f t="shared" si="115"/>
        <v>0</v>
      </c>
      <c r="Y45" s="9">
        <f t="shared" si="115"/>
        <v>613467</v>
      </c>
      <c r="Z45" s="9">
        <f t="shared" si="115"/>
        <v>0</v>
      </c>
      <c r="AA45" s="9">
        <f t="shared" si="115"/>
        <v>0</v>
      </c>
      <c r="AB45" s="9">
        <f t="shared" si="115"/>
        <v>0</v>
      </c>
      <c r="AC45" s="9">
        <f t="shared" si="115"/>
        <v>0</v>
      </c>
      <c r="AD45" s="9">
        <f t="shared" si="115"/>
        <v>0</v>
      </c>
      <c r="AE45" s="9">
        <f t="shared" si="115"/>
        <v>613467</v>
      </c>
      <c r="AF45" s="9">
        <f t="shared" si="115"/>
        <v>0</v>
      </c>
      <c r="AG45" s="9">
        <f t="shared" si="115"/>
        <v>0</v>
      </c>
      <c r="AH45" s="9">
        <f t="shared" si="115"/>
        <v>0</v>
      </c>
      <c r="AI45" s="9">
        <f t="shared" si="115"/>
        <v>0</v>
      </c>
      <c r="AJ45" s="9">
        <f t="shared" si="115"/>
        <v>0</v>
      </c>
      <c r="AK45" s="9">
        <f aca="true" t="shared" si="116" ref="AG45:AV47">AK46</f>
        <v>613467</v>
      </c>
      <c r="AL45" s="9">
        <f t="shared" si="116"/>
        <v>0</v>
      </c>
      <c r="AM45" s="9">
        <f t="shared" si="116"/>
        <v>0</v>
      </c>
      <c r="AN45" s="9">
        <f t="shared" si="116"/>
        <v>0</v>
      </c>
      <c r="AO45" s="9">
        <f t="shared" si="116"/>
        <v>0</v>
      </c>
      <c r="AP45" s="9">
        <f t="shared" si="116"/>
        <v>0</v>
      </c>
      <c r="AQ45" s="9">
        <f t="shared" si="116"/>
        <v>613467</v>
      </c>
      <c r="AR45" s="9">
        <f t="shared" si="116"/>
        <v>0</v>
      </c>
      <c r="AS45" s="9">
        <f t="shared" si="116"/>
        <v>0</v>
      </c>
      <c r="AT45" s="9">
        <f t="shared" si="116"/>
        <v>0</v>
      </c>
      <c r="AU45" s="9">
        <f t="shared" si="116"/>
        <v>0</v>
      </c>
      <c r="AV45" s="9">
        <f t="shared" si="116"/>
        <v>0</v>
      </c>
      <c r="AW45" s="9">
        <f aca="true" t="shared" si="117" ref="AS45:BH47">AW46</f>
        <v>613467</v>
      </c>
      <c r="AX45" s="9">
        <f t="shared" si="117"/>
        <v>0</v>
      </c>
      <c r="AY45" s="9">
        <f t="shared" si="117"/>
        <v>0</v>
      </c>
      <c r="AZ45" s="9">
        <f t="shared" si="117"/>
        <v>0</v>
      </c>
      <c r="BA45" s="9">
        <f t="shared" si="117"/>
        <v>0</v>
      </c>
      <c r="BB45" s="9">
        <f t="shared" si="117"/>
        <v>0</v>
      </c>
      <c r="BC45" s="9">
        <f t="shared" si="117"/>
        <v>613467</v>
      </c>
      <c r="BD45" s="9">
        <f t="shared" si="117"/>
        <v>0</v>
      </c>
      <c r="BE45" s="9">
        <f t="shared" si="117"/>
        <v>0</v>
      </c>
      <c r="BF45" s="9">
        <f t="shared" si="117"/>
        <v>0</v>
      </c>
      <c r="BG45" s="9">
        <f t="shared" si="117"/>
        <v>0</v>
      </c>
      <c r="BH45" s="9">
        <f t="shared" si="117"/>
        <v>0</v>
      </c>
      <c r="BI45" s="9">
        <f aca="true" t="shared" si="118" ref="BE45:BT47">BI46</f>
        <v>613467</v>
      </c>
      <c r="BJ45" s="9">
        <f t="shared" si="118"/>
        <v>0</v>
      </c>
      <c r="BK45" s="9">
        <f t="shared" si="118"/>
        <v>0</v>
      </c>
      <c r="BL45" s="9">
        <f t="shared" si="118"/>
        <v>0</v>
      </c>
      <c r="BM45" s="9">
        <f t="shared" si="118"/>
        <v>0</v>
      </c>
      <c r="BN45" s="9">
        <f t="shared" si="118"/>
        <v>0</v>
      </c>
      <c r="BO45" s="9">
        <f t="shared" si="118"/>
        <v>613467</v>
      </c>
      <c r="BP45" s="9">
        <f t="shared" si="118"/>
        <v>0</v>
      </c>
      <c r="BQ45" s="9">
        <f t="shared" si="118"/>
        <v>0</v>
      </c>
      <c r="BR45" s="9">
        <f t="shared" si="118"/>
        <v>0</v>
      </c>
      <c r="BS45" s="9">
        <f t="shared" si="118"/>
        <v>0</v>
      </c>
      <c r="BT45" s="9">
        <f t="shared" si="118"/>
        <v>0</v>
      </c>
      <c r="BU45" s="9">
        <f aca="true" t="shared" si="119" ref="BQ45:BX47">BU46</f>
        <v>613467</v>
      </c>
      <c r="BV45" s="9">
        <f t="shared" si="119"/>
        <v>0</v>
      </c>
      <c r="BW45" s="9">
        <f t="shared" si="119"/>
        <v>495570</v>
      </c>
      <c r="BX45" s="9">
        <f t="shared" si="119"/>
        <v>0</v>
      </c>
      <c r="BY45" s="41">
        <f t="shared" si="86"/>
        <v>80.7818513465272</v>
      </c>
      <c r="BZ45" s="41"/>
    </row>
    <row r="46" spans="1:78" ht="20.1" customHeight="1">
      <c r="A46" s="18" t="s">
        <v>58</v>
      </c>
      <c r="B46" s="16">
        <f>B45</f>
        <v>913</v>
      </c>
      <c r="C46" s="16" t="s">
        <v>7</v>
      </c>
      <c r="D46" s="16" t="s">
        <v>8</v>
      </c>
      <c r="E46" s="16" t="s">
        <v>59</v>
      </c>
      <c r="F46" s="16"/>
      <c r="G46" s="7">
        <f t="shared" si="114"/>
        <v>613419</v>
      </c>
      <c r="H46" s="7">
        <f t="shared" si="114"/>
        <v>0</v>
      </c>
      <c r="I46" s="7">
        <f t="shared" si="114"/>
        <v>0</v>
      </c>
      <c r="J46" s="7">
        <f t="shared" si="114"/>
        <v>48</v>
      </c>
      <c r="K46" s="7">
        <f t="shared" si="114"/>
        <v>0</v>
      </c>
      <c r="L46" s="7">
        <f t="shared" si="114"/>
        <v>0</v>
      </c>
      <c r="M46" s="7">
        <f t="shared" si="114"/>
        <v>613467</v>
      </c>
      <c r="N46" s="7">
        <f t="shared" si="114"/>
        <v>0</v>
      </c>
      <c r="O46" s="7">
        <f t="shared" si="114"/>
        <v>0</v>
      </c>
      <c r="P46" s="7">
        <f t="shared" si="114"/>
        <v>0</v>
      </c>
      <c r="Q46" s="7">
        <f t="shared" si="114"/>
        <v>0</v>
      </c>
      <c r="R46" s="7">
        <f t="shared" si="114"/>
        <v>0</v>
      </c>
      <c r="S46" s="7">
        <f t="shared" si="114"/>
        <v>613467</v>
      </c>
      <c r="T46" s="7">
        <f t="shared" si="114"/>
        <v>0</v>
      </c>
      <c r="U46" s="7">
        <f t="shared" si="115"/>
        <v>0</v>
      </c>
      <c r="V46" s="7">
        <f t="shared" si="115"/>
        <v>0</v>
      </c>
      <c r="W46" s="7">
        <f t="shared" si="115"/>
        <v>0</v>
      </c>
      <c r="X46" s="7">
        <f t="shared" si="115"/>
        <v>0</v>
      </c>
      <c r="Y46" s="7">
        <f t="shared" si="115"/>
        <v>613467</v>
      </c>
      <c r="Z46" s="7">
        <f t="shared" si="115"/>
        <v>0</v>
      </c>
      <c r="AA46" s="7">
        <f t="shared" si="115"/>
        <v>0</v>
      </c>
      <c r="AB46" s="7">
        <f t="shared" si="115"/>
        <v>0</v>
      </c>
      <c r="AC46" s="7">
        <f t="shared" si="115"/>
        <v>0</v>
      </c>
      <c r="AD46" s="7">
        <f t="shared" si="115"/>
        <v>0</v>
      </c>
      <c r="AE46" s="7">
        <f t="shared" si="115"/>
        <v>613467</v>
      </c>
      <c r="AF46" s="7">
        <f t="shared" si="115"/>
        <v>0</v>
      </c>
      <c r="AG46" s="7">
        <f t="shared" si="116"/>
        <v>0</v>
      </c>
      <c r="AH46" s="7">
        <f t="shared" si="116"/>
        <v>0</v>
      </c>
      <c r="AI46" s="7">
        <f t="shared" si="116"/>
        <v>0</v>
      </c>
      <c r="AJ46" s="7">
        <f t="shared" si="116"/>
        <v>0</v>
      </c>
      <c r="AK46" s="7">
        <f t="shared" si="116"/>
        <v>613467</v>
      </c>
      <c r="AL46" s="7">
        <f t="shared" si="116"/>
        <v>0</v>
      </c>
      <c r="AM46" s="7">
        <f t="shared" si="116"/>
        <v>0</v>
      </c>
      <c r="AN46" s="7">
        <f t="shared" si="116"/>
        <v>0</v>
      </c>
      <c r="AO46" s="7">
        <f t="shared" si="116"/>
        <v>0</v>
      </c>
      <c r="AP46" s="7">
        <f t="shared" si="116"/>
        <v>0</v>
      </c>
      <c r="AQ46" s="7">
        <f t="shared" si="116"/>
        <v>613467</v>
      </c>
      <c r="AR46" s="7">
        <f t="shared" si="116"/>
        <v>0</v>
      </c>
      <c r="AS46" s="7">
        <f t="shared" si="117"/>
        <v>0</v>
      </c>
      <c r="AT46" s="7">
        <f t="shared" si="117"/>
        <v>0</v>
      </c>
      <c r="AU46" s="7">
        <f t="shared" si="117"/>
        <v>0</v>
      </c>
      <c r="AV46" s="7">
        <f t="shared" si="117"/>
        <v>0</v>
      </c>
      <c r="AW46" s="7">
        <f t="shared" si="117"/>
        <v>613467</v>
      </c>
      <c r="AX46" s="7">
        <f t="shared" si="117"/>
        <v>0</v>
      </c>
      <c r="AY46" s="7">
        <f t="shared" si="117"/>
        <v>0</v>
      </c>
      <c r="AZ46" s="7">
        <f t="shared" si="117"/>
        <v>0</v>
      </c>
      <c r="BA46" s="7">
        <f t="shared" si="117"/>
        <v>0</v>
      </c>
      <c r="BB46" s="7">
        <f t="shared" si="117"/>
        <v>0</v>
      </c>
      <c r="BC46" s="7">
        <f t="shared" si="117"/>
        <v>613467</v>
      </c>
      <c r="BD46" s="7">
        <f t="shared" si="117"/>
        <v>0</v>
      </c>
      <c r="BE46" s="7">
        <f t="shared" si="118"/>
        <v>0</v>
      </c>
      <c r="BF46" s="7">
        <f t="shared" si="118"/>
        <v>0</v>
      </c>
      <c r="BG46" s="7">
        <f t="shared" si="118"/>
        <v>0</v>
      </c>
      <c r="BH46" s="7">
        <f t="shared" si="118"/>
        <v>0</v>
      </c>
      <c r="BI46" s="7">
        <f t="shared" si="118"/>
        <v>613467</v>
      </c>
      <c r="BJ46" s="7">
        <f t="shared" si="118"/>
        <v>0</v>
      </c>
      <c r="BK46" s="7">
        <f t="shared" si="118"/>
        <v>0</v>
      </c>
      <c r="BL46" s="7">
        <f t="shared" si="118"/>
        <v>0</v>
      </c>
      <c r="BM46" s="7">
        <f t="shared" si="118"/>
        <v>0</v>
      </c>
      <c r="BN46" s="7">
        <f t="shared" si="118"/>
        <v>0</v>
      </c>
      <c r="BO46" s="7">
        <f t="shared" si="118"/>
        <v>613467</v>
      </c>
      <c r="BP46" s="7">
        <f t="shared" si="118"/>
        <v>0</v>
      </c>
      <c r="BQ46" s="7">
        <f t="shared" si="119"/>
        <v>0</v>
      </c>
      <c r="BR46" s="7">
        <f t="shared" si="119"/>
        <v>0</v>
      </c>
      <c r="BS46" s="7">
        <f t="shared" si="119"/>
        <v>0</v>
      </c>
      <c r="BT46" s="7">
        <f t="shared" si="119"/>
        <v>0</v>
      </c>
      <c r="BU46" s="7">
        <f t="shared" si="119"/>
        <v>613467</v>
      </c>
      <c r="BV46" s="7">
        <f t="shared" si="119"/>
        <v>0</v>
      </c>
      <c r="BW46" s="7">
        <f t="shared" si="119"/>
        <v>495570</v>
      </c>
      <c r="BX46" s="7">
        <f t="shared" si="119"/>
        <v>0</v>
      </c>
      <c r="BY46" s="23">
        <f t="shared" si="86"/>
        <v>80.7818513465272</v>
      </c>
      <c r="BZ46" s="23"/>
    </row>
    <row r="47" spans="1:78" ht="33">
      <c r="A47" s="15" t="s">
        <v>11</v>
      </c>
      <c r="B47" s="16">
        <f>B46</f>
        <v>913</v>
      </c>
      <c r="C47" s="16" t="s">
        <v>7</v>
      </c>
      <c r="D47" s="16" t="s">
        <v>8</v>
      </c>
      <c r="E47" s="16" t="s">
        <v>59</v>
      </c>
      <c r="F47" s="16" t="s">
        <v>12</v>
      </c>
      <c r="G47" s="6">
        <f t="shared" si="114"/>
        <v>613419</v>
      </c>
      <c r="H47" s="6">
        <f t="shared" si="114"/>
        <v>0</v>
      </c>
      <c r="I47" s="6">
        <f t="shared" si="114"/>
        <v>0</v>
      </c>
      <c r="J47" s="6">
        <f t="shared" si="114"/>
        <v>48</v>
      </c>
      <c r="K47" s="6">
        <f t="shared" si="114"/>
        <v>0</v>
      </c>
      <c r="L47" s="6">
        <f t="shared" si="114"/>
        <v>0</v>
      </c>
      <c r="M47" s="6">
        <f t="shared" si="114"/>
        <v>613467</v>
      </c>
      <c r="N47" s="6">
        <f t="shared" si="114"/>
        <v>0</v>
      </c>
      <c r="O47" s="6">
        <f t="shared" si="114"/>
        <v>0</v>
      </c>
      <c r="P47" s="6">
        <f t="shared" si="114"/>
        <v>0</v>
      </c>
      <c r="Q47" s="6">
        <f t="shared" si="114"/>
        <v>0</v>
      </c>
      <c r="R47" s="6">
        <f t="shared" si="114"/>
        <v>0</v>
      </c>
      <c r="S47" s="6">
        <f t="shared" si="114"/>
        <v>613467</v>
      </c>
      <c r="T47" s="6">
        <f t="shared" si="114"/>
        <v>0</v>
      </c>
      <c r="U47" s="6">
        <f t="shared" si="115"/>
        <v>0</v>
      </c>
      <c r="V47" s="6">
        <f t="shared" si="115"/>
        <v>0</v>
      </c>
      <c r="W47" s="6">
        <f t="shared" si="115"/>
        <v>0</v>
      </c>
      <c r="X47" s="6">
        <f t="shared" si="115"/>
        <v>0</v>
      </c>
      <c r="Y47" s="6">
        <f t="shared" si="115"/>
        <v>613467</v>
      </c>
      <c r="Z47" s="6">
        <f t="shared" si="115"/>
        <v>0</v>
      </c>
      <c r="AA47" s="6">
        <f t="shared" si="115"/>
        <v>0</v>
      </c>
      <c r="AB47" s="6">
        <f t="shared" si="115"/>
        <v>0</v>
      </c>
      <c r="AC47" s="6">
        <f t="shared" si="115"/>
        <v>0</v>
      </c>
      <c r="AD47" s="6">
        <f t="shared" si="115"/>
        <v>0</v>
      </c>
      <c r="AE47" s="6">
        <f t="shared" si="115"/>
        <v>613467</v>
      </c>
      <c r="AF47" s="6">
        <f t="shared" si="115"/>
        <v>0</v>
      </c>
      <c r="AG47" s="6">
        <f t="shared" si="116"/>
        <v>0</v>
      </c>
      <c r="AH47" s="6">
        <f t="shared" si="116"/>
        <v>0</v>
      </c>
      <c r="AI47" s="6">
        <f t="shared" si="116"/>
        <v>0</v>
      </c>
      <c r="AJ47" s="6">
        <f t="shared" si="116"/>
        <v>0</v>
      </c>
      <c r="AK47" s="6">
        <f t="shared" si="116"/>
        <v>613467</v>
      </c>
      <c r="AL47" s="6">
        <f t="shared" si="116"/>
        <v>0</v>
      </c>
      <c r="AM47" s="6">
        <f t="shared" si="116"/>
        <v>0</v>
      </c>
      <c r="AN47" s="6">
        <f t="shared" si="116"/>
        <v>0</v>
      </c>
      <c r="AO47" s="6">
        <f t="shared" si="116"/>
        <v>0</v>
      </c>
      <c r="AP47" s="6">
        <f t="shared" si="116"/>
        <v>0</v>
      </c>
      <c r="AQ47" s="6">
        <f t="shared" si="116"/>
        <v>613467</v>
      </c>
      <c r="AR47" s="6">
        <f t="shared" si="116"/>
        <v>0</v>
      </c>
      <c r="AS47" s="6">
        <f t="shared" si="117"/>
        <v>0</v>
      </c>
      <c r="AT47" s="6">
        <f t="shared" si="117"/>
        <v>0</v>
      </c>
      <c r="AU47" s="6">
        <f t="shared" si="117"/>
        <v>0</v>
      </c>
      <c r="AV47" s="6">
        <f t="shared" si="117"/>
        <v>0</v>
      </c>
      <c r="AW47" s="6">
        <f t="shared" si="117"/>
        <v>613467</v>
      </c>
      <c r="AX47" s="6">
        <f t="shared" si="117"/>
        <v>0</v>
      </c>
      <c r="AY47" s="6">
        <f t="shared" si="117"/>
        <v>0</v>
      </c>
      <c r="AZ47" s="6">
        <f t="shared" si="117"/>
        <v>0</v>
      </c>
      <c r="BA47" s="6">
        <f t="shared" si="117"/>
        <v>0</v>
      </c>
      <c r="BB47" s="6">
        <f t="shared" si="117"/>
        <v>0</v>
      </c>
      <c r="BC47" s="6">
        <f t="shared" si="117"/>
        <v>613467</v>
      </c>
      <c r="BD47" s="6">
        <f t="shared" si="117"/>
        <v>0</v>
      </c>
      <c r="BE47" s="6">
        <f t="shared" si="118"/>
        <v>0</v>
      </c>
      <c r="BF47" s="6">
        <f t="shared" si="118"/>
        <v>0</v>
      </c>
      <c r="BG47" s="6">
        <f t="shared" si="118"/>
        <v>0</v>
      </c>
      <c r="BH47" s="6">
        <f t="shared" si="118"/>
        <v>0</v>
      </c>
      <c r="BI47" s="6">
        <f t="shared" si="118"/>
        <v>613467</v>
      </c>
      <c r="BJ47" s="6">
        <f t="shared" si="118"/>
        <v>0</v>
      </c>
      <c r="BK47" s="6">
        <f t="shared" si="118"/>
        <v>0</v>
      </c>
      <c r="BL47" s="6">
        <f t="shared" si="118"/>
        <v>0</v>
      </c>
      <c r="BM47" s="6">
        <f t="shared" si="118"/>
        <v>0</v>
      </c>
      <c r="BN47" s="6">
        <f t="shared" si="118"/>
        <v>0</v>
      </c>
      <c r="BO47" s="6">
        <f t="shared" si="118"/>
        <v>613467</v>
      </c>
      <c r="BP47" s="6">
        <f t="shared" si="118"/>
        <v>0</v>
      </c>
      <c r="BQ47" s="6">
        <f t="shared" si="119"/>
        <v>0</v>
      </c>
      <c r="BR47" s="6">
        <f t="shared" si="119"/>
        <v>0</v>
      </c>
      <c r="BS47" s="6">
        <f t="shared" si="119"/>
        <v>0</v>
      </c>
      <c r="BT47" s="6">
        <f t="shared" si="119"/>
        <v>0</v>
      </c>
      <c r="BU47" s="6">
        <f t="shared" si="119"/>
        <v>613467</v>
      </c>
      <c r="BV47" s="6">
        <f t="shared" si="119"/>
        <v>0</v>
      </c>
      <c r="BW47" s="6">
        <f t="shared" si="119"/>
        <v>495570</v>
      </c>
      <c r="BX47" s="6">
        <f t="shared" si="119"/>
        <v>0</v>
      </c>
      <c r="BY47" s="40">
        <f t="shared" si="86"/>
        <v>80.7818513465272</v>
      </c>
      <c r="BZ47" s="40"/>
    </row>
    <row r="48" spans="1:78" ht="20.1" customHeight="1">
      <c r="A48" s="18" t="s">
        <v>13</v>
      </c>
      <c r="B48" s="16">
        <f>B47</f>
        <v>913</v>
      </c>
      <c r="C48" s="16" t="s">
        <v>7</v>
      </c>
      <c r="D48" s="16" t="s">
        <v>8</v>
      </c>
      <c r="E48" s="16" t="s">
        <v>59</v>
      </c>
      <c r="F48" s="16">
        <v>610</v>
      </c>
      <c r="G48" s="7">
        <v>613419</v>
      </c>
      <c r="H48" s="7"/>
      <c r="I48" s="7"/>
      <c r="J48" s="7">
        <v>48</v>
      </c>
      <c r="K48" s="7"/>
      <c r="L48" s="7"/>
      <c r="M48" s="7">
        <f>G48+I48+J48+K48+L48</f>
        <v>613467</v>
      </c>
      <c r="N48" s="7">
        <f>H48+L48</f>
        <v>0</v>
      </c>
      <c r="O48" s="7"/>
      <c r="P48" s="7"/>
      <c r="Q48" s="7"/>
      <c r="R48" s="7"/>
      <c r="S48" s="7">
        <f>M48+O48+P48+Q48+R48</f>
        <v>613467</v>
      </c>
      <c r="T48" s="7">
        <f>N48+R48</f>
        <v>0</v>
      </c>
      <c r="U48" s="7"/>
      <c r="V48" s="7"/>
      <c r="W48" s="7"/>
      <c r="X48" s="7"/>
      <c r="Y48" s="7">
        <f>S48+U48+V48+W48+X48</f>
        <v>613467</v>
      </c>
      <c r="Z48" s="7">
        <f>T48+X48</f>
        <v>0</v>
      </c>
      <c r="AA48" s="7"/>
      <c r="AB48" s="7"/>
      <c r="AC48" s="7"/>
      <c r="AD48" s="7"/>
      <c r="AE48" s="7">
        <f>Y48+AA48+AB48+AC48+AD48</f>
        <v>613467</v>
      </c>
      <c r="AF48" s="7">
        <f>Z48+AD48</f>
        <v>0</v>
      </c>
      <c r="AG48" s="7"/>
      <c r="AH48" s="7"/>
      <c r="AI48" s="7"/>
      <c r="AJ48" s="7"/>
      <c r="AK48" s="7">
        <f>AE48+AG48+AH48+AI48+AJ48</f>
        <v>613467</v>
      </c>
      <c r="AL48" s="7">
        <f>AF48+AJ48</f>
        <v>0</v>
      </c>
      <c r="AM48" s="7"/>
      <c r="AN48" s="7"/>
      <c r="AO48" s="7"/>
      <c r="AP48" s="7"/>
      <c r="AQ48" s="7">
        <f>AK48+AM48+AN48+AO48+AP48</f>
        <v>613467</v>
      </c>
      <c r="AR48" s="7">
        <f>AL48+AP48</f>
        <v>0</v>
      </c>
      <c r="AS48" s="7"/>
      <c r="AT48" s="7"/>
      <c r="AU48" s="7"/>
      <c r="AV48" s="7"/>
      <c r="AW48" s="7">
        <f>AQ48+AS48+AT48+AU48+AV48</f>
        <v>613467</v>
      </c>
      <c r="AX48" s="7">
        <f>AR48+AV48</f>
        <v>0</v>
      </c>
      <c r="AY48" s="7"/>
      <c r="AZ48" s="7"/>
      <c r="BA48" s="7"/>
      <c r="BB48" s="7"/>
      <c r="BC48" s="7">
        <f>AW48+AY48+AZ48+BA48+BB48</f>
        <v>613467</v>
      </c>
      <c r="BD48" s="7">
        <f>AX48+BB48</f>
        <v>0</v>
      </c>
      <c r="BE48" s="7"/>
      <c r="BF48" s="7"/>
      <c r="BG48" s="7"/>
      <c r="BH48" s="7"/>
      <c r="BI48" s="7">
        <f>BC48+BE48+BF48+BG48+BH48</f>
        <v>613467</v>
      </c>
      <c r="BJ48" s="7">
        <f>BD48+BH48</f>
        <v>0</v>
      </c>
      <c r="BK48" s="7"/>
      <c r="BL48" s="7"/>
      <c r="BM48" s="7"/>
      <c r="BN48" s="7"/>
      <c r="BO48" s="7">
        <f>BI48+BK48+BL48+BM48+BN48</f>
        <v>613467</v>
      </c>
      <c r="BP48" s="7">
        <f>BJ48+BN48</f>
        <v>0</v>
      </c>
      <c r="BQ48" s="7"/>
      <c r="BR48" s="7"/>
      <c r="BS48" s="7"/>
      <c r="BT48" s="7"/>
      <c r="BU48" s="7">
        <f>BO48+BQ48+BR48+BS48+BT48</f>
        <v>613467</v>
      </c>
      <c r="BV48" s="7">
        <f>BP48+BT48</f>
        <v>0</v>
      </c>
      <c r="BW48" s="7">
        <v>495570</v>
      </c>
      <c r="BX48" s="7"/>
      <c r="BY48" s="23">
        <f t="shared" si="86"/>
        <v>80.7818513465272</v>
      </c>
      <c r="BZ48" s="23"/>
    </row>
    <row r="49" spans="1:78" ht="20.1" customHeight="1">
      <c r="A49" s="18" t="s">
        <v>14</v>
      </c>
      <c r="B49" s="16">
        <v>913</v>
      </c>
      <c r="C49" s="16" t="s">
        <v>7</v>
      </c>
      <c r="D49" s="16" t="s">
        <v>8</v>
      </c>
      <c r="E49" s="16" t="s">
        <v>40</v>
      </c>
      <c r="F49" s="16"/>
      <c r="G49" s="7">
        <f aca="true" t="shared" si="120" ref="G49:V51">G50</f>
        <v>21040</v>
      </c>
      <c r="H49" s="7">
        <f t="shared" si="120"/>
        <v>0</v>
      </c>
      <c r="I49" s="7">
        <f t="shared" si="120"/>
        <v>0</v>
      </c>
      <c r="J49" s="7">
        <f t="shared" si="120"/>
        <v>0</v>
      </c>
      <c r="K49" s="7">
        <f t="shared" si="120"/>
        <v>0</v>
      </c>
      <c r="L49" s="7">
        <f t="shared" si="120"/>
        <v>0</v>
      </c>
      <c r="M49" s="7">
        <f t="shared" si="120"/>
        <v>21040</v>
      </c>
      <c r="N49" s="7">
        <f t="shared" si="120"/>
        <v>0</v>
      </c>
      <c r="O49" s="7">
        <f t="shared" si="120"/>
        <v>0</v>
      </c>
      <c r="P49" s="7">
        <f t="shared" si="120"/>
        <v>0</v>
      </c>
      <c r="Q49" s="7">
        <f t="shared" si="120"/>
        <v>0</v>
      </c>
      <c r="R49" s="7">
        <f t="shared" si="120"/>
        <v>0</v>
      </c>
      <c r="S49" s="7">
        <f t="shared" si="120"/>
        <v>21040</v>
      </c>
      <c r="T49" s="7">
        <f t="shared" si="120"/>
        <v>0</v>
      </c>
      <c r="U49" s="7">
        <f t="shared" si="120"/>
        <v>0</v>
      </c>
      <c r="V49" s="7">
        <f t="shared" si="120"/>
        <v>0</v>
      </c>
      <c r="W49" s="7">
        <f aca="true" t="shared" si="121" ref="U49:AJ51">W50</f>
        <v>0</v>
      </c>
      <c r="X49" s="7">
        <f t="shared" si="121"/>
        <v>0</v>
      </c>
      <c r="Y49" s="7">
        <f t="shared" si="121"/>
        <v>21040</v>
      </c>
      <c r="Z49" s="7">
        <f t="shared" si="121"/>
        <v>0</v>
      </c>
      <c r="AA49" s="7">
        <f t="shared" si="121"/>
        <v>0</v>
      </c>
      <c r="AB49" s="7">
        <f t="shared" si="121"/>
        <v>0</v>
      </c>
      <c r="AC49" s="7">
        <f t="shared" si="121"/>
        <v>0</v>
      </c>
      <c r="AD49" s="7">
        <f t="shared" si="121"/>
        <v>0</v>
      </c>
      <c r="AE49" s="7">
        <f t="shared" si="121"/>
        <v>21040</v>
      </c>
      <c r="AF49" s="7">
        <f t="shared" si="121"/>
        <v>0</v>
      </c>
      <c r="AG49" s="7">
        <f t="shared" si="121"/>
        <v>0</v>
      </c>
      <c r="AH49" s="7">
        <f t="shared" si="121"/>
        <v>0</v>
      </c>
      <c r="AI49" s="7">
        <f t="shared" si="121"/>
        <v>0</v>
      </c>
      <c r="AJ49" s="7">
        <f t="shared" si="121"/>
        <v>0</v>
      </c>
      <c r="AK49" s="7">
        <f aca="true" t="shared" si="122" ref="AG49:AV51">AK50</f>
        <v>21040</v>
      </c>
      <c r="AL49" s="7">
        <f t="shared" si="122"/>
        <v>0</v>
      </c>
      <c r="AM49" s="7">
        <f t="shared" si="122"/>
        <v>-305</v>
      </c>
      <c r="AN49" s="7">
        <f t="shared" si="122"/>
        <v>0</v>
      </c>
      <c r="AO49" s="7">
        <f t="shared" si="122"/>
        <v>0</v>
      </c>
      <c r="AP49" s="7">
        <f t="shared" si="122"/>
        <v>0</v>
      </c>
      <c r="AQ49" s="7">
        <f t="shared" si="122"/>
        <v>20735</v>
      </c>
      <c r="AR49" s="7">
        <f t="shared" si="122"/>
        <v>0</v>
      </c>
      <c r="AS49" s="7">
        <f t="shared" si="122"/>
        <v>0</v>
      </c>
      <c r="AT49" s="7">
        <f t="shared" si="122"/>
        <v>400</v>
      </c>
      <c r="AU49" s="7">
        <f t="shared" si="122"/>
        <v>0</v>
      </c>
      <c r="AV49" s="7">
        <f t="shared" si="122"/>
        <v>0</v>
      </c>
      <c r="AW49" s="7">
        <f aca="true" t="shared" si="123" ref="AS49:BH51">AW50</f>
        <v>21135</v>
      </c>
      <c r="AX49" s="7">
        <f t="shared" si="123"/>
        <v>0</v>
      </c>
      <c r="AY49" s="7">
        <f t="shared" si="123"/>
        <v>0</v>
      </c>
      <c r="AZ49" s="7">
        <f t="shared" si="123"/>
        <v>6027</v>
      </c>
      <c r="BA49" s="7">
        <f t="shared" si="123"/>
        <v>-660</v>
      </c>
      <c r="BB49" s="7">
        <f t="shared" si="123"/>
        <v>0</v>
      </c>
      <c r="BC49" s="7">
        <f t="shared" si="123"/>
        <v>26502</v>
      </c>
      <c r="BD49" s="7">
        <f t="shared" si="123"/>
        <v>0</v>
      </c>
      <c r="BE49" s="7">
        <f t="shared" si="123"/>
        <v>0</v>
      </c>
      <c r="BF49" s="7">
        <f t="shared" si="123"/>
        <v>4961</v>
      </c>
      <c r="BG49" s="7">
        <f t="shared" si="123"/>
        <v>0</v>
      </c>
      <c r="BH49" s="7">
        <f t="shared" si="123"/>
        <v>0</v>
      </c>
      <c r="BI49" s="7">
        <f aca="true" t="shared" si="124" ref="BE49:BT51">BI50</f>
        <v>31463</v>
      </c>
      <c r="BJ49" s="7">
        <f t="shared" si="124"/>
        <v>0</v>
      </c>
      <c r="BK49" s="7">
        <f t="shared" si="124"/>
        <v>0</v>
      </c>
      <c r="BL49" s="7">
        <f t="shared" si="124"/>
        <v>5006</v>
      </c>
      <c r="BM49" s="7">
        <f t="shared" si="124"/>
        <v>0</v>
      </c>
      <c r="BN49" s="7">
        <f t="shared" si="124"/>
        <v>0</v>
      </c>
      <c r="BO49" s="7">
        <f t="shared" si="124"/>
        <v>36469</v>
      </c>
      <c r="BP49" s="7">
        <f t="shared" si="124"/>
        <v>0</v>
      </c>
      <c r="BQ49" s="7">
        <f t="shared" si="124"/>
        <v>0</v>
      </c>
      <c r="BR49" s="7">
        <f t="shared" si="124"/>
        <v>0</v>
      </c>
      <c r="BS49" s="7">
        <f t="shared" si="124"/>
        <v>0</v>
      </c>
      <c r="BT49" s="7">
        <f t="shared" si="124"/>
        <v>0</v>
      </c>
      <c r="BU49" s="7">
        <f aca="true" t="shared" si="125" ref="BQ49:BX51">BU50</f>
        <v>36469</v>
      </c>
      <c r="BV49" s="7">
        <f t="shared" si="125"/>
        <v>0</v>
      </c>
      <c r="BW49" s="7">
        <f t="shared" si="125"/>
        <v>12959</v>
      </c>
      <c r="BX49" s="7">
        <f t="shared" si="125"/>
        <v>0</v>
      </c>
      <c r="BY49" s="23">
        <f t="shared" si="86"/>
        <v>35.53428939647372</v>
      </c>
      <c r="BZ49" s="23"/>
    </row>
    <row r="50" spans="1:78" ht="20.1" customHeight="1">
      <c r="A50" s="18" t="s">
        <v>61</v>
      </c>
      <c r="B50" s="16">
        <v>913</v>
      </c>
      <c r="C50" s="16" t="s">
        <v>7</v>
      </c>
      <c r="D50" s="16" t="s">
        <v>8</v>
      </c>
      <c r="E50" s="16" t="s">
        <v>62</v>
      </c>
      <c r="F50" s="16"/>
      <c r="G50" s="7">
        <f t="shared" si="120"/>
        <v>21040</v>
      </c>
      <c r="H50" s="7">
        <f t="shared" si="120"/>
        <v>0</v>
      </c>
      <c r="I50" s="7">
        <f t="shared" si="120"/>
        <v>0</v>
      </c>
      <c r="J50" s="7">
        <f t="shared" si="120"/>
        <v>0</v>
      </c>
      <c r="K50" s="7">
        <f t="shared" si="120"/>
        <v>0</v>
      </c>
      <c r="L50" s="7">
        <f t="shared" si="120"/>
        <v>0</v>
      </c>
      <c r="M50" s="7">
        <f t="shared" si="120"/>
        <v>21040</v>
      </c>
      <c r="N50" s="7">
        <f t="shared" si="120"/>
        <v>0</v>
      </c>
      <c r="O50" s="7">
        <f t="shared" si="120"/>
        <v>0</v>
      </c>
      <c r="P50" s="7">
        <f t="shared" si="120"/>
        <v>0</v>
      </c>
      <c r="Q50" s="7">
        <f t="shared" si="120"/>
        <v>0</v>
      </c>
      <c r="R50" s="7">
        <f t="shared" si="120"/>
        <v>0</v>
      </c>
      <c r="S50" s="7">
        <f t="shared" si="120"/>
        <v>21040</v>
      </c>
      <c r="T50" s="7">
        <f t="shared" si="120"/>
        <v>0</v>
      </c>
      <c r="U50" s="7">
        <f t="shared" si="121"/>
        <v>0</v>
      </c>
      <c r="V50" s="7">
        <f t="shared" si="121"/>
        <v>0</v>
      </c>
      <c r="W50" s="7">
        <f t="shared" si="121"/>
        <v>0</v>
      </c>
      <c r="X50" s="7">
        <f t="shared" si="121"/>
        <v>0</v>
      </c>
      <c r="Y50" s="7">
        <f t="shared" si="121"/>
        <v>21040</v>
      </c>
      <c r="Z50" s="7">
        <f t="shared" si="121"/>
        <v>0</v>
      </c>
      <c r="AA50" s="7">
        <f t="shared" si="121"/>
        <v>0</v>
      </c>
      <c r="AB50" s="7">
        <f t="shared" si="121"/>
        <v>0</v>
      </c>
      <c r="AC50" s="7">
        <f t="shared" si="121"/>
        <v>0</v>
      </c>
      <c r="AD50" s="7">
        <f t="shared" si="121"/>
        <v>0</v>
      </c>
      <c r="AE50" s="7">
        <f t="shared" si="121"/>
        <v>21040</v>
      </c>
      <c r="AF50" s="7">
        <f t="shared" si="121"/>
        <v>0</v>
      </c>
      <c r="AG50" s="7">
        <f t="shared" si="122"/>
        <v>0</v>
      </c>
      <c r="AH50" s="7">
        <f t="shared" si="122"/>
        <v>0</v>
      </c>
      <c r="AI50" s="7">
        <f t="shared" si="122"/>
        <v>0</v>
      </c>
      <c r="AJ50" s="7">
        <f t="shared" si="122"/>
        <v>0</v>
      </c>
      <c r="AK50" s="7">
        <f t="shared" si="122"/>
        <v>21040</v>
      </c>
      <c r="AL50" s="7">
        <f t="shared" si="122"/>
        <v>0</v>
      </c>
      <c r="AM50" s="7">
        <f t="shared" si="122"/>
        <v>-305</v>
      </c>
      <c r="AN50" s="7">
        <f t="shared" si="122"/>
        <v>0</v>
      </c>
      <c r="AO50" s="7">
        <f t="shared" si="122"/>
        <v>0</v>
      </c>
      <c r="AP50" s="7">
        <f t="shared" si="122"/>
        <v>0</v>
      </c>
      <c r="AQ50" s="7">
        <f t="shared" si="122"/>
        <v>20735</v>
      </c>
      <c r="AR50" s="7">
        <f t="shared" si="122"/>
        <v>0</v>
      </c>
      <c r="AS50" s="7">
        <f t="shared" si="123"/>
        <v>0</v>
      </c>
      <c r="AT50" s="7">
        <f t="shared" si="123"/>
        <v>400</v>
      </c>
      <c r="AU50" s="7">
        <f t="shared" si="123"/>
        <v>0</v>
      </c>
      <c r="AV50" s="7">
        <f t="shared" si="123"/>
        <v>0</v>
      </c>
      <c r="AW50" s="7">
        <f t="shared" si="123"/>
        <v>21135</v>
      </c>
      <c r="AX50" s="7">
        <f t="shared" si="123"/>
        <v>0</v>
      </c>
      <c r="AY50" s="7">
        <f t="shared" si="123"/>
        <v>0</v>
      </c>
      <c r="AZ50" s="7">
        <f t="shared" si="123"/>
        <v>6027</v>
      </c>
      <c r="BA50" s="7">
        <f t="shared" si="123"/>
        <v>-660</v>
      </c>
      <c r="BB50" s="7">
        <f t="shared" si="123"/>
        <v>0</v>
      </c>
      <c r="BC50" s="7">
        <f t="shared" si="123"/>
        <v>26502</v>
      </c>
      <c r="BD50" s="7">
        <f t="shared" si="123"/>
        <v>0</v>
      </c>
      <c r="BE50" s="7">
        <f t="shared" si="124"/>
        <v>0</v>
      </c>
      <c r="BF50" s="7">
        <f t="shared" si="124"/>
        <v>4961</v>
      </c>
      <c r="BG50" s="7">
        <f t="shared" si="124"/>
        <v>0</v>
      </c>
      <c r="BH50" s="7">
        <f t="shared" si="124"/>
        <v>0</v>
      </c>
      <c r="BI50" s="7">
        <f t="shared" si="124"/>
        <v>31463</v>
      </c>
      <c r="BJ50" s="7">
        <f t="shared" si="124"/>
        <v>0</v>
      </c>
      <c r="BK50" s="7">
        <f t="shared" si="124"/>
        <v>0</v>
      </c>
      <c r="BL50" s="7">
        <f t="shared" si="124"/>
        <v>5006</v>
      </c>
      <c r="BM50" s="7">
        <f t="shared" si="124"/>
        <v>0</v>
      </c>
      <c r="BN50" s="7">
        <f t="shared" si="124"/>
        <v>0</v>
      </c>
      <c r="BO50" s="7">
        <f t="shared" si="124"/>
        <v>36469</v>
      </c>
      <c r="BP50" s="7">
        <f t="shared" si="124"/>
        <v>0</v>
      </c>
      <c r="BQ50" s="7">
        <f t="shared" si="125"/>
        <v>0</v>
      </c>
      <c r="BR50" s="7">
        <f t="shared" si="125"/>
        <v>0</v>
      </c>
      <c r="BS50" s="7">
        <f t="shared" si="125"/>
        <v>0</v>
      </c>
      <c r="BT50" s="7">
        <f t="shared" si="125"/>
        <v>0</v>
      </c>
      <c r="BU50" s="7">
        <f t="shared" si="125"/>
        <v>36469</v>
      </c>
      <c r="BV50" s="7">
        <f t="shared" si="125"/>
        <v>0</v>
      </c>
      <c r="BW50" s="7">
        <f t="shared" si="125"/>
        <v>12959</v>
      </c>
      <c r="BX50" s="7">
        <f t="shared" si="125"/>
        <v>0</v>
      </c>
      <c r="BY50" s="23">
        <f t="shared" si="86"/>
        <v>35.53428939647372</v>
      </c>
      <c r="BZ50" s="23"/>
    </row>
    <row r="51" spans="1:78" ht="33">
      <c r="A51" s="15" t="s">
        <v>11</v>
      </c>
      <c r="B51" s="16">
        <v>913</v>
      </c>
      <c r="C51" s="16" t="s">
        <v>7</v>
      </c>
      <c r="D51" s="16" t="s">
        <v>8</v>
      </c>
      <c r="E51" s="16" t="s">
        <v>62</v>
      </c>
      <c r="F51" s="16" t="s">
        <v>12</v>
      </c>
      <c r="G51" s="6">
        <f t="shared" si="120"/>
        <v>21040</v>
      </c>
      <c r="H51" s="6">
        <f t="shared" si="120"/>
        <v>0</v>
      </c>
      <c r="I51" s="6">
        <f t="shared" si="120"/>
        <v>0</v>
      </c>
      <c r="J51" s="6">
        <f t="shared" si="120"/>
        <v>0</v>
      </c>
      <c r="K51" s="6">
        <f t="shared" si="120"/>
        <v>0</v>
      </c>
      <c r="L51" s="6">
        <f t="shared" si="120"/>
        <v>0</v>
      </c>
      <c r="M51" s="6">
        <f t="shared" si="120"/>
        <v>21040</v>
      </c>
      <c r="N51" s="6">
        <f t="shared" si="120"/>
        <v>0</v>
      </c>
      <c r="O51" s="6">
        <f t="shared" si="120"/>
        <v>0</v>
      </c>
      <c r="P51" s="6">
        <f t="shared" si="120"/>
        <v>0</v>
      </c>
      <c r="Q51" s="6">
        <f t="shared" si="120"/>
        <v>0</v>
      </c>
      <c r="R51" s="6">
        <f t="shared" si="120"/>
        <v>0</v>
      </c>
      <c r="S51" s="6">
        <f t="shared" si="120"/>
        <v>21040</v>
      </c>
      <c r="T51" s="6">
        <f t="shared" si="120"/>
        <v>0</v>
      </c>
      <c r="U51" s="6">
        <f t="shared" si="121"/>
        <v>0</v>
      </c>
      <c r="V51" s="6">
        <f t="shared" si="121"/>
        <v>0</v>
      </c>
      <c r="W51" s="6">
        <f t="shared" si="121"/>
        <v>0</v>
      </c>
      <c r="X51" s="6">
        <f t="shared" si="121"/>
        <v>0</v>
      </c>
      <c r="Y51" s="6">
        <f t="shared" si="121"/>
        <v>21040</v>
      </c>
      <c r="Z51" s="6">
        <f t="shared" si="121"/>
        <v>0</v>
      </c>
      <c r="AA51" s="6">
        <f t="shared" si="121"/>
        <v>0</v>
      </c>
      <c r="AB51" s="6">
        <f t="shared" si="121"/>
        <v>0</v>
      </c>
      <c r="AC51" s="6">
        <f t="shared" si="121"/>
        <v>0</v>
      </c>
      <c r="AD51" s="6">
        <f t="shared" si="121"/>
        <v>0</v>
      </c>
      <c r="AE51" s="6">
        <f t="shared" si="121"/>
        <v>21040</v>
      </c>
      <c r="AF51" s="6">
        <f t="shared" si="121"/>
        <v>0</v>
      </c>
      <c r="AG51" s="6">
        <f t="shared" si="122"/>
        <v>0</v>
      </c>
      <c r="AH51" s="6">
        <f t="shared" si="122"/>
        <v>0</v>
      </c>
      <c r="AI51" s="6">
        <f t="shared" si="122"/>
        <v>0</v>
      </c>
      <c r="AJ51" s="6">
        <f t="shared" si="122"/>
        <v>0</v>
      </c>
      <c r="AK51" s="6">
        <f t="shared" si="122"/>
        <v>21040</v>
      </c>
      <c r="AL51" s="6">
        <f t="shared" si="122"/>
        <v>0</v>
      </c>
      <c r="AM51" s="6">
        <f t="shared" si="122"/>
        <v>-305</v>
      </c>
      <c r="AN51" s="6">
        <f t="shared" si="122"/>
        <v>0</v>
      </c>
      <c r="AO51" s="6">
        <f t="shared" si="122"/>
        <v>0</v>
      </c>
      <c r="AP51" s="6">
        <f t="shared" si="122"/>
        <v>0</v>
      </c>
      <c r="AQ51" s="6">
        <f t="shared" si="122"/>
        <v>20735</v>
      </c>
      <c r="AR51" s="6">
        <f t="shared" si="122"/>
        <v>0</v>
      </c>
      <c r="AS51" s="6">
        <f t="shared" si="123"/>
        <v>0</v>
      </c>
      <c r="AT51" s="6">
        <f t="shared" si="123"/>
        <v>400</v>
      </c>
      <c r="AU51" s="6">
        <f t="shared" si="123"/>
        <v>0</v>
      </c>
      <c r="AV51" s="6">
        <f t="shared" si="123"/>
        <v>0</v>
      </c>
      <c r="AW51" s="6">
        <f t="shared" si="123"/>
        <v>21135</v>
      </c>
      <c r="AX51" s="6">
        <f t="shared" si="123"/>
        <v>0</v>
      </c>
      <c r="AY51" s="6">
        <f t="shared" si="123"/>
        <v>0</v>
      </c>
      <c r="AZ51" s="6">
        <f t="shared" si="123"/>
        <v>6027</v>
      </c>
      <c r="BA51" s="6">
        <f t="shared" si="123"/>
        <v>-660</v>
      </c>
      <c r="BB51" s="6">
        <f t="shared" si="123"/>
        <v>0</v>
      </c>
      <c r="BC51" s="6">
        <f t="shared" si="123"/>
        <v>26502</v>
      </c>
      <c r="BD51" s="6">
        <f t="shared" si="123"/>
        <v>0</v>
      </c>
      <c r="BE51" s="6">
        <f t="shared" si="124"/>
        <v>0</v>
      </c>
      <c r="BF51" s="6">
        <f t="shared" si="124"/>
        <v>4961</v>
      </c>
      <c r="BG51" s="6">
        <f t="shared" si="124"/>
        <v>0</v>
      </c>
      <c r="BH51" s="6">
        <f t="shared" si="124"/>
        <v>0</v>
      </c>
      <c r="BI51" s="6">
        <f t="shared" si="124"/>
        <v>31463</v>
      </c>
      <c r="BJ51" s="6">
        <f t="shared" si="124"/>
        <v>0</v>
      </c>
      <c r="BK51" s="6">
        <f t="shared" si="124"/>
        <v>0</v>
      </c>
      <c r="BL51" s="6">
        <f t="shared" si="124"/>
        <v>5006</v>
      </c>
      <c r="BM51" s="6">
        <f t="shared" si="124"/>
        <v>0</v>
      </c>
      <c r="BN51" s="6">
        <f t="shared" si="124"/>
        <v>0</v>
      </c>
      <c r="BO51" s="6">
        <f t="shared" si="124"/>
        <v>36469</v>
      </c>
      <c r="BP51" s="6">
        <f t="shared" si="124"/>
        <v>0</v>
      </c>
      <c r="BQ51" s="6">
        <f t="shared" si="125"/>
        <v>0</v>
      </c>
      <c r="BR51" s="6">
        <f t="shared" si="125"/>
        <v>0</v>
      </c>
      <c r="BS51" s="6">
        <f t="shared" si="125"/>
        <v>0</v>
      </c>
      <c r="BT51" s="6">
        <f t="shared" si="125"/>
        <v>0</v>
      </c>
      <c r="BU51" s="6">
        <f t="shared" si="125"/>
        <v>36469</v>
      </c>
      <c r="BV51" s="6">
        <f t="shared" si="125"/>
        <v>0</v>
      </c>
      <c r="BW51" s="6">
        <f t="shared" si="125"/>
        <v>12959</v>
      </c>
      <c r="BX51" s="6">
        <f t="shared" si="125"/>
        <v>0</v>
      </c>
      <c r="BY51" s="40">
        <f t="shared" si="86"/>
        <v>35.53428939647372</v>
      </c>
      <c r="BZ51" s="40"/>
    </row>
    <row r="52" spans="1:78" ht="20.1" customHeight="1">
      <c r="A52" s="18" t="s">
        <v>13</v>
      </c>
      <c r="B52" s="16">
        <v>913</v>
      </c>
      <c r="C52" s="16" t="s">
        <v>7</v>
      </c>
      <c r="D52" s="16" t="s">
        <v>8</v>
      </c>
      <c r="E52" s="16" t="s">
        <v>62</v>
      </c>
      <c r="F52" s="16">
        <v>610</v>
      </c>
      <c r="G52" s="7">
        <f>20414+626</f>
        <v>21040</v>
      </c>
      <c r="H52" s="7"/>
      <c r="I52" s="7"/>
      <c r="J52" s="7"/>
      <c r="K52" s="7"/>
      <c r="L52" s="7"/>
      <c r="M52" s="7">
        <f>G52+I52+J52+K52+L52</f>
        <v>21040</v>
      </c>
      <c r="N52" s="7">
        <f>H52+L52</f>
        <v>0</v>
      </c>
      <c r="O52" s="7"/>
      <c r="P52" s="7"/>
      <c r="Q52" s="7"/>
      <c r="R52" s="7"/>
      <c r="S52" s="7">
        <f>M52+O52+P52+Q52+R52</f>
        <v>21040</v>
      </c>
      <c r="T52" s="7">
        <f>N52+R52</f>
        <v>0</v>
      </c>
      <c r="U52" s="7"/>
      <c r="V52" s="7"/>
      <c r="W52" s="7"/>
      <c r="X52" s="7"/>
      <c r="Y52" s="7">
        <f>S52+U52+V52+W52+X52</f>
        <v>21040</v>
      </c>
      <c r="Z52" s="7">
        <f>T52+X52</f>
        <v>0</v>
      </c>
      <c r="AA52" s="7"/>
      <c r="AB52" s="7"/>
      <c r="AC52" s="7"/>
      <c r="AD52" s="7"/>
      <c r="AE52" s="7">
        <f>Y52+AA52+AB52+AC52+AD52</f>
        <v>21040</v>
      </c>
      <c r="AF52" s="7">
        <f>Z52+AD52</f>
        <v>0</v>
      </c>
      <c r="AG52" s="7"/>
      <c r="AH52" s="7"/>
      <c r="AI52" s="7"/>
      <c r="AJ52" s="7"/>
      <c r="AK52" s="7">
        <f>AE52+AG52+AH52+AI52+AJ52</f>
        <v>21040</v>
      </c>
      <c r="AL52" s="7">
        <f>AF52+AJ52</f>
        <v>0</v>
      </c>
      <c r="AM52" s="7">
        <v>-305</v>
      </c>
      <c r="AN52" s="7"/>
      <c r="AO52" s="7"/>
      <c r="AP52" s="7"/>
      <c r="AQ52" s="7">
        <f>AK52+AM52+AN52+AO52+AP52</f>
        <v>20735</v>
      </c>
      <c r="AR52" s="7">
        <f>AL52+AP52</f>
        <v>0</v>
      </c>
      <c r="AS52" s="7"/>
      <c r="AT52" s="7">
        <v>400</v>
      </c>
      <c r="AU52" s="7"/>
      <c r="AV52" s="7"/>
      <c r="AW52" s="7">
        <f>AQ52+AS52+AT52+AU52+AV52</f>
        <v>21135</v>
      </c>
      <c r="AX52" s="7">
        <f>AR52+AV52</f>
        <v>0</v>
      </c>
      <c r="AY52" s="7"/>
      <c r="AZ52" s="7">
        <v>6027</v>
      </c>
      <c r="BA52" s="7">
        <v>-660</v>
      </c>
      <c r="BB52" s="7"/>
      <c r="BC52" s="7">
        <f>AW52+AY52+AZ52+BA52+BB52</f>
        <v>26502</v>
      </c>
      <c r="BD52" s="7">
        <f>AX52+BB52</f>
        <v>0</v>
      </c>
      <c r="BE52" s="7"/>
      <c r="BF52" s="7">
        <v>4961</v>
      </c>
      <c r="BG52" s="7"/>
      <c r="BH52" s="7"/>
      <c r="BI52" s="7">
        <f>BC52+BE52+BF52+BG52+BH52</f>
        <v>31463</v>
      </c>
      <c r="BJ52" s="7">
        <f>BD52+BH52</f>
        <v>0</v>
      </c>
      <c r="BK52" s="7"/>
      <c r="BL52" s="7">
        <v>5006</v>
      </c>
      <c r="BM52" s="7"/>
      <c r="BN52" s="7"/>
      <c r="BO52" s="7">
        <f>BI52+BK52+BL52+BM52+BN52</f>
        <v>36469</v>
      </c>
      <c r="BP52" s="7">
        <f>BJ52+BN52</f>
        <v>0</v>
      </c>
      <c r="BQ52" s="7"/>
      <c r="BR52" s="7"/>
      <c r="BS52" s="7"/>
      <c r="BT52" s="7"/>
      <c r="BU52" s="7">
        <f>BO52+BQ52+BR52+BS52+BT52</f>
        <v>36469</v>
      </c>
      <c r="BV52" s="7">
        <f>BP52+BT52</f>
        <v>0</v>
      </c>
      <c r="BW52" s="7">
        <v>12959</v>
      </c>
      <c r="BX52" s="7"/>
      <c r="BY52" s="23">
        <f t="shared" si="86"/>
        <v>35.53428939647372</v>
      </c>
      <c r="BZ52" s="23"/>
    </row>
    <row r="53" spans="1:78" ht="49.5">
      <c r="A53" s="15" t="s">
        <v>64</v>
      </c>
      <c r="B53" s="16">
        <v>913</v>
      </c>
      <c r="C53" s="16" t="s">
        <v>7</v>
      </c>
      <c r="D53" s="16" t="s">
        <v>8</v>
      </c>
      <c r="E53" s="16" t="s">
        <v>65</v>
      </c>
      <c r="F53" s="16"/>
      <c r="G53" s="6">
        <f aca="true" t="shared" si="126" ref="G53:V55">G54</f>
        <v>20119</v>
      </c>
      <c r="H53" s="6">
        <f t="shared" si="126"/>
        <v>0</v>
      </c>
      <c r="I53" s="6">
        <f t="shared" si="126"/>
        <v>0</v>
      </c>
      <c r="J53" s="6">
        <f t="shared" si="126"/>
        <v>0</v>
      </c>
      <c r="K53" s="6">
        <f t="shared" si="126"/>
        <v>0</v>
      </c>
      <c r="L53" s="6">
        <f t="shared" si="126"/>
        <v>0</v>
      </c>
      <c r="M53" s="6">
        <f t="shared" si="126"/>
        <v>20119</v>
      </c>
      <c r="N53" s="6">
        <f t="shared" si="126"/>
        <v>0</v>
      </c>
      <c r="O53" s="6">
        <f t="shared" si="126"/>
        <v>0</v>
      </c>
      <c r="P53" s="6">
        <f t="shared" si="126"/>
        <v>0</v>
      </c>
      <c r="Q53" s="6">
        <f t="shared" si="126"/>
        <v>0</v>
      </c>
      <c r="R53" s="6">
        <f t="shared" si="126"/>
        <v>0</v>
      </c>
      <c r="S53" s="6">
        <f t="shared" si="126"/>
        <v>20119</v>
      </c>
      <c r="T53" s="6">
        <f t="shared" si="126"/>
        <v>0</v>
      </c>
      <c r="U53" s="6">
        <f t="shared" si="126"/>
        <v>0</v>
      </c>
      <c r="V53" s="6">
        <f t="shared" si="126"/>
        <v>0</v>
      </c>
      <c r="W53" s="6">
        <f aca="true" t="shared" si="127" ref="U53:AJ55">W54</f>
        <v>0</v>
      </c>
      <c r="X53" s="6">
        <f t="shared" si="127"/>
        <v>0</v>
      </c>
      <c r="Y53" s="6">
        <f t="shared" si="127"/>
        <v>20119</v>
      </c>
      <c r="Z53" s="6">
        <f t="shared" si="127"/>
        <v>0</v>
      </c>
      <c r="AA53" s="6">
        <f t="shared" si="127"/>
        <v>0</v>
      </c>
      <c r="AB53" s="6">
        <f t="shared" si="127"/>
        <v>0</v>
      </c>
      <c r="AC53" s="6">
        <f t="shared" si="127"/>
        <v>0</v>
      </c>
      <c r="AD53" s="6">
        <f t="shared" si="127"/>
        <v>0</v>
      </c>
      <c r="AE53" s="6">
        <f t="shared" si="127"/>
        <v>20119</v>
      </c>
      <c r="AF53" s="6">
        <f t="shared" si="127"/>
        <v>0</v>
      </c>
      <c r="AG53" s="6">
        <f t="shared" si="127"/>
        <v>0</v>
      </c>
      <c r="AH53" s="6">
        <f t="shared" si="127"/>
        <v>0</v>
      </c>
      <c r="AI53" s="6">
        <f t="shared" si="127"/>
        <v>0</v>
      </c>
      <c r="AJ53" s="6">
        <f t="shared" si="127"/>
        <v>0</v>
      </c>
      <c r="AK53" s="6">
        <f aca="true" t="shared" si="128" ref="AG53:AV55">AK54</f>
        <v>20119</v>
      </c>
      <c r="AL53" s="6">
        <f t="shared" si="128"/>
        <v>0</v>
      </c>
      <c r="AM53" s="6">
        <f t="shared" si="128"/>
        <v>0</v>
      </c>
      <c r="AN53" s="6">
        <f t="shared" si="128"/>
        <v>0</v>
      </c>
      <c r="AO53" s="6">
        <f t="shared" si="128"/>
        <v>0</v>
      </c>
      <c r="AP53" s="6">
        <f t="shared" si="128"/>
        <v>0</v>
      </c>
      <c r="AQ53" s="6">
        <f t="shared" si="128"/>
        <v>20119</v>
      </c>
      <c r="AR53" s="6">
        <f t="shared" si="128"/>
        <v>0</v>
      </c>
      <c r="AS53" s="6">
        <f t="shared" si="128"/>
        <v>0</v>
      </c>
      <c r="AT53" s="6">
        <f t="shared" si="128"/>
        <v>0</v>
      </c>
      <c r="AU53" s="6">
        <f t="shared" si="128"/>
        <v>0</v>
      </c>
      <c r="AV53" s="6">
        <f t="shared" si="128"/>
        <v>0</v>
      </c>
      <c r="AW53" s="6">
        <f aca="true" t="shared" si="129" ref="AS53:BH55">AW54</f>
        <v>20119</v>
      </c>
      <c r="AX53" s="6">
        <f t="shared" si="129"/>
        <v>0</v>
      </c>
      <c r="AY53" s="6">
        <f t="shared" si="129"/>
        <v>0</v>
      </c>
      <c r="AZ53" s="6">
        <f t="shared" si="129"/>
        <v>0</v>
      </c>
      <c r="BA53" s="6">
        <f t="shared" si="129"/>
        <v>0</v>
      </c>
      <c r="BB53" s="6">
        <f t="shared" si="129"/>
        <v>0</v>
      </c>
      <c r="BC53" s="6">
        <f t="shared" si="129"/>
        <v>20119</v>
      </c>
      <c r="BD53" s="6">
        <f t="shared" si="129"/>
        <v>0</v>
      </c>
      <c r="BE53" s="6">
        <f t="shared" si="129"/>
        <v>0</v>
      </c>
      <c r="BF53" s="6">
        <f t="shared" si="129"/>
        <v>0</v>
      </c>
      <c r="BG53" s="6">
        <f t="shared" si="129"/>
        <v>0</v>
      </c>
      <c r="BH53" s="6">
        <f t="shared" si="129"/>
        <v>0</v>
      </c>
      <c r="BI53" s="6">
        <f aca="true" t="shared" si="130" ref="BE53:BT55">BI54</f>
        <v>20119</v>
      </c>
      <c r="BJ53" s="6">
        <f t="shared" si="130"/>
        <v>0</v>
      </c>
      <c r="BK53" s="6">
        <f t="shared" si="130"/>
        <v>0</v>
      </c>
      <c r="BL53" s="6">
        <f t="shared" si="130"/>
        <v>0</v>
      </c>
      <c r="BM53" s="6">
        <f t="shared" si="130"/>
        <v>0</v>
      </c>
      <c r="BN53" s="6">
        <f t="shared" si="130"/>
        <v>0</v>
      </c>
      <c r="BO53" s="6">
        <f t="shared" si="130"/>
        <v>20119</v>
      </c>
      <c r="BP53" s="6">
        <f t="shared" si="130"/>
        <v>0</v>
      </c>
      <c r="BQ53" s="6">
        <f t="shared" si="130"/>
        <v>0</v>
      </c>
      <c r="BR53" s="6">
        <f t="shared" si="130"/>
        <v>0</v>
      </c>
      <c r="BS53" s="6">
        <f t="shared" si="130"/>
        <v>0</v>
      </c>
      <c r="BT53" s="6">
        <f t="shared" si="130"/>
        <v>0</v>
      </c>
      <c r="BU53" s="6">
        <f aca="true" t="shared" si="131" ref="BQ53:BX55">BU54</f>
        <v>20119</v>
      </c>
      <c r="BV53" s="6">
        <f t="shared" si="131"/>
        <v>0</v>
      </c>
      <c r="BW53" s="6">
        <f t="shared" si="131"/>
        <v>10843</v>
      </c>
      <c r="BX53" s="6">
        <f t="shared" si="131"/>
        <v>0</v>
      </c>
      <c r="BY53" s="40">
        <f t="shared" si="86"/>
        <v>53.89432874397336</v>
      </c>
      <c r="BZ53" s="40"/>
    </row>
    <row r="54" spans="1:78" ht="20.1" customHeight="1">
      <c r="A54" s="18" t="s">
        <v>66</v>
      </c>
      <c r="B54" s="16">
        <v>913</v>
      </c>
      <c r="C54" s="16" t="s">
        <v>7</v>
      </c>
      <c r="D54" s="16" t="s">
        <v>8</v>
      </c>
      <c r="E54" s="16" t="s">
        <v>67</v>
      </c>
      <c r="F54" s="16"/>
      <c r="G54" s="7">
        <f t="shared" si="126"/>
        <v>20119</v>
      </c>
      <c r="H54" s="7">
        <f t="shared" si="126"/>
        <v>0</v>
      </c>
      <c r="I54" s="7">
        <f t="shared" si="126"/>
        <v>0</v>
      </c>
      <c r="J54" s="7">
        <f t="shared" si="126"/>
        <v>0</v>
      </c>
      <c r="K54" s="7">
        <f t="shared" si="126"/>
        <v>0</v>
      </c>
      <c r="L54" s="7">
        <f t="shared" si="126"/>
        <v>0</v>
      </c>
      <c r="M54" s="7">
        <f t="shared" si="126"/>
        <v>20119</v>
      </c>
      <c r="N54" s="7">
        <f t="shared" si="126"/>
        <v>0</v>
      </c>
      <c r="O54" s="7">
        <f t="shared" si="126"/>
        <v>0</v>
      </c>
      <c r="P54" s="7">
        <f t="shared" si="126"/>
        <v>0</v>
      </c>
      <c r="Q54" s="7">
        <f t="shared" si="126"/>
        <v>0</v>
      </c>
      <c r="R54" s="7">
        <f t="shared" si="126"/>
        <v>0</v>
      </c>
      <c r="S54" s="7">
        <f t="shared" si="126"/>
        <v>20119</v>
      </c>
      <c r="T54" s="7">
        <f t="shared" si="126"/>
        <v>0</v>
      </c>
      <c r="U54" s="7">
        <f t="shared" si="127"/>
        <v>0</v>
      </c>
      <c r="V54" s="7">
        <f t="shared" si="127"/>
        <v>0</v>
      </c>
      <c r="W54" s="7">
        <f t="shared" si="127"/>
        <v>0</v>
      </c>
      <c r="X54" s="7">
        <f t="shared" si="127"/>
        <v>0</v>
      </c>
      <c r="Y54" s="7">
        <f t="shared" si="127"/>
        <v>20119</v>
      </c>
      <c r="Z54" s="7">
        <f t="shared" si="127"/>
        <v>0</v>
      </c>
      <c r="AA54" s="7">
        <f t="shared" si="127"/>
        <v>0</v>
      </c>
      <c r="AB54" s="7">
        <f t="shared" si="127"/>
        <v>0</v>
      </c>
      <c r="AC54" s="7">
        <f t="shared" si="127"/>
        <v>0</v>
      </c>
      <c r="AD54" s="7">
        <f t="shared" si="127"/>
        <v>0</v>
      </c>
      <c r="AE54" s="7">
        <f t="shared" si="127"/>
        <v>20119</v>
      </c>
      <c r="AF54" s="7">
        <f t="shared" si="127"/>
        <v>0</v>
      </c>
      <c r="AG54" s="7">
        <f t="shared" si="128"/>
        <v>0</v>
      </c>
      <c r="AH54" s="7">
        <f t="shared" si="128"/>
        <v>0</v>
      </c>
      <c r="AI54" s="7">
        <f t="shared" si="128"/>
        <v>0</v>
      </c>
      <c r="AJ54" s="7">
        <f t="shared" si="128"/>
        <v>0</v>
      </c>
      <c r="AK54" s="7">
        <f t="shared" si="128"/>
        <v>20119</v>
      </c>
      <c r="AL54" s="7">
        <f t="shared" si="128"/>
        <v>0</v>
      </c>
      <c r="AM54" s="7">
        <f t="shared" si="128"/>
        <v>0</v>
      </c>
      <c r="AN54" s="7">
        <f t="shared" si="128"/>
        <v>0</v>
      </c>
      <c r="AO54" s="7">
        <f t="shared" si="128"/>
        <v>0</v>
      </c>
      <c r="AP54" s="7">
        <f t="shared" si="128"/>
        <v>0</v>
      </c>
      <c r="AQ54" s="7">
        <f t="shared" si="128"/>
        <v>20119</v>
      </c>
      <c r="AR54" s="7">
        <f t="shared" si="128"/>
        <v>0</v>
      </c>
      <c r="AS54" s="7">
        <f t="shared" si="129"/>
        <v>0</v>
      </c>
      <c r="AT54" s="7">
        <f t="shared" si="129"/>
        <v>0</v>
      </c>
      <c r="AU54" s="7">
        <f t="shared" si="129"/>
        <v>0</v>
      </c>
      <c r="AV54" s="7">
        <f t="shared" si="129"/>
        <v>0</v>
      </c>
      <c r="AW54" s="7">
        <f t="shared" si="129"/>
        <v>20119</v>
      </c>
      <c r="AX54" s="7">
        <f t="shared" si="129"/>
        <v>0</v>
      </c>
      <c r="AY54" s="7">
        <f t="shared" si="129"/>
        <v>0</v>
      </c>
      <c r="AZ54" s="7">
        <f t="shared" si="129"/>
        <v>0</v>
      </c>
      <c r="BA54" s="7">
        <f t="shared" si="129"/>
        <v>0</v>
      </c>
      <c r="BB54" s="7">
        <f t="shared" si="129"/>
        <v>0</v>
      </c>
      <c r="BC54" s="7">
        <f t="shared" si="129"/>
        <v>20119</v>
      </c>
      <c r="BD54" s="7">
        <f t="shared" si="129"/>
        <v>0</v>
      </c>
      <c r="BE54" s="7">
        <f t="shared" si="130"/>
        <v>0</v>
      </c>
      <c r="BF54" s="7">
        <f t="shared" si="130"/>
        <v>0</v>
      </c>
      <c r="BG54" s="7">
        <f t="shared" si="130"/>
        <v>0</v>
      </c>
      <c r="BH54" s="7">
        <f t="shared" si="130"/>
        <v>0</v>
      </c>
      <c r="BI54" s="7">
        <f t="shared" si="130"/>
        <v>20119</v>
      </c>
      <c r="BJ54" s="7">
        <f t="shared" si="130"/>
        <v>0</v>
      </c>
      <c r="BK54" s="7">
        <f t="shared" si="130"/>
        <v>0</v>
      </c>
      <c r="BL54" s="7">
        <f t="shared" si="130"/>
        <v>0</v>
      </c>
      <c r="BM54" s="7">
        <f t="shared" si="130"/>
        <v>0</v>
      </c>
      <c r="BN54" s="7">
        <f t="shared" si="130"/>
        <v>0</v>
      </c>
      <c r="BO54" s="7">
        <f t="shared" si="130"/>
        <v>20119</v>
      </c>
      <c r="BP54" s="7">
        <f t="shared" si="130"/>
        <v>0</v>
      </c>
      <c r="BQ54" s="7">
        <f t="shared" si="131"/>
        <v>0</v>
      </c>
      <c r="BR54" s="7">
        <f t="shared" si="131"/>
        <v>0</v>
      </c>
      <c r="BS54" s="7">
        <f t="shared" si="131"/>
        <v>0</v>
      </c>
      <c r="BT54" s="7">
        <f t="shared" si="131"/>
        <v>0</v>
      </c>
      <c r="BU54" s="7">
        <f t="shared" si="131"/>
        <v>20119</v>
      </c>
      <c r="BV54" s="7">
        <f t="shared" si="131"/>
        <v>0</v>
      </c>
      <c r="BW54" s="7">
        <f t="shared" si="131"/>
        <v>10843</v>
      </c>
      <c r="BX54" s="7">
        <f t="shared" si="131"/>
        <v>0</v>
      </c>
      <c r="BY54" s="23">
        <f t="shared" si="86"/>
        <v>53.89432874397336</v>
      </c>
      <c r="BZ54" s="23"/>
    </row>
    <row r="55" spans="1:78" ht="20.1" customHeight="1">
      <c r="A55" s="18" t="s">
        <v>27</v>
      </c>
      <c r="B55" s="16">
        <v>913</v>
      </c>
      <c r="C55" s="16" t="s">
        <v>7</v>
      </c>
      <c r="D55" s="16" t="s">
        <v>8</v>
      </c>
      <c r="E55" s="16" t="s">
        <v>67</v>
      </c>
      <c r="F55" s="16" t="s">
        <v>28</v>
      </c>
      <c r="G55" s="7">
        <f t="shared" si="126"/>
        <v>20119</v>
      </c>
      <c r="H55" s="7">
        <f t="shared" si="126"/>
        <v>0</v>
      </c>
      <c r="I55" s="7">
        <f t="shared" si="126"/>
        <v>0</v>
      </c>
      <c r="J55" s="7">
        <f t="shared" si="126"/>
        <v>0</v>
      </c>
      <c r="K55" s="7">
        <f t="shared" si="126"/>
        <v>0</v>
      </c>
      <c r="L55" s="7">
        <f t="shared" si="126"/>
        <v>0</v>
      </c>
      <c r="M55" s="7">
        <f t="shared" si="126"/>
        <v>20119</v>
      </c>
      <c r="N55" s="7">
        <f t="shared" si="126"/>
        <v>0</v>
      </c>
      <c r="O55" s="7">
        <f t="shared" si="126"/>
        <v>0</v>
      </c>
      <c r="P55" s="7">
        <f t="shared" si="126"/>
        <v>0</v>
      </c>
      <c r="Q55" s="7">
        <f t="shared" si="126"/>
        <v>0</v>
      </c>
      <c r="R55" s="7">
        <f t="shared" si="126"/>
        <v>0</v>
      </c>
      <c r="S55" s="7">
        <f t="shared" si="126"/>
        <v>20119</v>
      </c>
      <c r="T55" s="7">
        <f t="shared" si="126"/>
        <v>0</v>
      </c>
      <c r="U55" s="7">
        <f t="shared" si="127"/>
        <v>0</v>
      </c>
      <c r="V55" s="7">
        <f t="shared" si="127"/>
        <v>0</v>
      </c>
      <c r="W55" s="7">
        <f t="shared" si="127"/>
        <v>0</v>
      </c>
      <c r="X55" s="7">
        <f t="shared" si="127"/>
        <v>0</v>
      </c>
      <c r="Y55" s="7">
        <f t="shared" si="127"/>
        <v>20119</v>
      </c>
      <c r="Z55" s="7">
        <f t="shared" si="127"/>
        <v>0</v>
      </c>
      <c r="AA55" s="7">
        <f t="shared" si="127"/>
        <v>0</v>
      </c>
      <c r="AB55" s="7">
        <f t="shared" si="127"/>
        <v>0</v>
      </c>
      <c r="AC55" s="7">
        <f t="shared" si="127"/>
        <v>0</v>
      </c>
      <c r="AD55" s="7">
        <f t="shared" si="127"/>
        <v>0</v>
      </c>
      <c r="AE55" s="7">
        <f t="shared" si="127"/>
        <v>20119</v>
      </c>
      <c r="AF55" s="7">
        <f t="shared" si="127"/>
        <v>0</v>
      </c>
      <c r="AG55" s="7">
        <f t="shared" si="128"/>
        <v>0</v>
      </c>
      <c r="AH55" s="7">
        <f t="shared" si="128"/>
        <v>0</v>
      </c>
      <c r="AI55" s="7">
        <f t="shared" si="128"/>
        <v>0</v>
      </c>
      <c r="AJ55" s="7">
        <f t="shared" si="128"/>
        <v>0</v>
      </c>
      <c r="AK55" s="7">
        <f t="shared" si="128"/>
        <v>20119</v>
      </c>
      <c r="AL55" s="7">
        <f t="shared" si="128"/>
        <v>0</v>
      </c>
      <c r="AM55" s="7">
        <f t="shared" si="128"/>
        <v>0</v>
      </c>
      <c r="AN55" s="7">
        <f t="shared" si="128"/>
        <v>0</v>
      </c>
      <c r="AO55" s="7">
        <f t="shared" si="128"/>
        <v>0</v>
      </c>
      <c r="AP55" s="7">
        <f t="shared" si="128"/>
        <v>0</v>
      </c>
      <c r="AQ55" s="7">
        <f t="shared" si="128"/>
        <v>20119</v>
      </c>
      <c r="AR55" s="7">
        <f t="shared" si="128"/>
        <v>0</v>
      </c>
      <c r="AS55" s="7">
        <f t="shared" si="129"/>
        <v>0</v>
      </c>
      <c r="AT55" s="7">
        <f t="shared" si="129"/>
        <v>0</v>
      </c>
      <c r="AU55" s="7">
        <f t="shared" si="129"/>
        <v>0</v>
      </c>
      <c r="AV55" s="7">
        <f t="shared" si="129"/>
        <v>0</v>
      </c>
      <c r="AW55" s="7">
        <f t="shared" si="129"/>
        <v>20119</v>
      </c>
      <c r="AX55" s="7">
        <f t="shared" si="129"/>
        <v>0</v>
      </c>
      <c r="AY55" s="7">
        <f t="shared" si="129"/>
        <v>0</v>
      </c>
      <c r="AZ55" s="7">
        <f t="shared" si="129"/>
        <v>0</v>
      </c>
      <c r="BA55" s="7">
        <f t="shared" si="129"/>
        <v>0</v>
      </c>
      <c r="BB55" s="7">
        <f t="shared" si="129"/>
        <v>0</v>
      </c>
      <c r="BC55" s="7">
        <f t="shared" si="129"/>
        <v>20119</v>
      </c>
      <c r="BD55" s="7">
        <f t="shared" si="129"/>
        <v>0</v>
      </c>
      <c r="BE55" s="7">
        <f t="shared" si="130"/>
        <v>0</v>
      </c>
      <c r="BF55" s="7">
        <f t="shared" si="130"/>
        <v>0</v>
      </c>
      <c r="BG55" s="7">
        <f t="shared" si="130"/>
        <v>0</v>
      </c>
      <c r="BH55" s="7">
        <f t="shared" si="130"/>
        <v>0</v>
      </c>
      <c r="BI55" s="7">
        <f t="shared" si="130"/>
        <v>20119</v>
      </c>
      <c r="BJ55" s="7">
        <f t="shared" si="130"/>
        <v>0</v>
      </c>
      <c r="BK55" s="7">
        <f t="shared" si="130"/>
        <v>0</v>
      </c>
      <c r="BL55" s="7">
        <f t="shared" si="130"/>
        <v>0</v>
      </c>
      <c r="BM55" s="7">
        <f t="shared" si="130"/>
        <v>0</v>
      </c>
      <c r="BN55" s="7">
        <f t="shared" si="130"/>
        <v>0</v>
      </c>
      <c r="BO55" s="7">
        <f t="shared" si="130"/>
        <v>20119</v>
      </c>
      <c r="BP55" s="7">
        <f t="shared" si="130"/>
        <v>0</v>
      </c>
      <c r="BQ55" s="7">
        <f t="shared" si="131"/>
        <v>0</v>
      </c>
      <c r="BR55" s="7">
        <f t="shared" si="131"/>
        <v>0</v>
      </c>
      <c r="BS55" s="7">
        <f t="shared" si="131"/>
        <v>0</v>
      </c>
      <c r="BT55" s="7">
        <f t="shared" si="131"/>
        <v>0</v>
      </c>
      <c r="BU55" s="7">
        <f t="shared" si="131"/>
        <v>20119</v>
      </c>
      <c r="BV55" s="7">
        <f t="shared" si="131"/>
        <v>0</v>
      </c>
      <c r="BW55" s="7">
        <f t="shared" si="131"/>
        <v>10843</v>
      </c>
      <c r="BX55" s="7">
        <f t="shared" si="131"/>
        <v>0</v>
      </c>
      <c r="BY55" s="23">
        <f t="shared" si="86"/>
        <v>53.89432874397336</v>
      </c>
      <c r="BZ55" s="23"/>
    </row>
    <row r="56" spans="1:78" ht="49.5">
      <c r="A56" s="15" t="s">
        <v>89</v>
      </c>
      <c r="B56" s="16">
        <f>B54</f>
        <v>913</v>
      </c>
      <c r="C56" s="16" t="s">
        <v>7</v>
      </c>
      <c r="D56" s="16" t="s">
        <v>8</v>
      </c>
      <c r="E56" s="16" t="s">
        <v>67</v>
      </c>
      <c r="F56" s="7">
        <v>810</v>
      </c>
      <c r="G56" s="7">
        <v>20119</v>
      </c>
      <c r="H56" s="7"/>
      <c r="I56" s="7"/>
      <c r="J56" s="7"/>
      <c r="K56" s="7"/>
      <c r="L56" s="7"/>
      <c r="M56" s="7">
        <f>G56+I56+J56+K56+L56</f>
        <v>20119</v>
      </c>
      <c r="N56" s="7">
        <f>H56+L56</f>
        <v>0</v>
      </c>
      <c r="O56" s="7"/>
      <c r="P56" s="7"/>
      <c r="Q56" s="7"/>
      <c r="R56" s="7"/>
      <c r="S56" s="7">
        <f>M56+O56+P56+Q56+R56</f>
        <v>20119</v>
      </c>
      <c r="T56" s="7">
        <f>N56+R56</f>
        <v>0</v>
      </c>
      <c r="U56" s="7"/>
      <c r="V56" s="7"/>
      <c r="W56" s="7"/>
      <c r="X56" s="7"/>
      <c r="Y56" s="7">
        <f>S56+U56+V56+W56+X56</f>
        <v>20119</v>
      </c>
      <c r="Z56" s="7">
        <f>T56+X56</f>
        <v>0</v>
      </c>
      <c r="AA56" s="7"/>
      <c r="AB56" s="7"/>
      <c r="AC56" s="7"/>
      <c r="AD56" s="7"/>
      <c r="AE56" s="7">
        <f>Y56+AA56+AB56+AC56+AD56</f>
        <v>20119</v>
      </c>
      <c r="AF56" s="7">
        <f>Z56+AD56</f>
        <v>0</v>
      </c>
      <c r="AG56" s="7"/>
      <c r="AH56" s="7"/>
      <c r="AI56" s="7"/>
      <c r="AJ56" s="7"/>
      <c r="AK56" s="7">
        <f>AE56+AG56+AH56+AI56+AJ56</f>
        <v>20119</v>
      </c>
      <c r="AL56" s="7">
        <f>AF56+AJ56</f>
        <v>0</v>
      </c>
      <c r="AM56" s="7"/>
      <c r="AN56" s="7"/>
      <c r="AO56" s="7"/>
      <c r="AP56" s="7"/>
      <c r="AQ56" s="7">
        <f>AK56+AM56+AN56+AO56+AP56</f>
        <v>20119</v>
      </c>
      <c r="AR56" s="7">
        <f>AL56+AP56</f>
        <v>0</v>
      </c>
      <c r="AS56" s="7"/>
      <c r="AT56" s="7"/>
      <c r="AU56" s="7"/>
      <c r="AV56" s="7"/>
      <c r="AW56" s="7">
        <f>AQ56+AS56+AT56+AU56+AV56</f>
        <v>20119</v>
      </c>
      <c r="AX56" s="7">
        <f>AR56+AV56</f>
        <v>0</v>
      </c>
      <c r="AY56" s="7"/>
      <c r="AZ56" s="7"/>
      <c r="BA56" s="7"/>
      <c r="BB56" s="7"/>
      <c r="BC56" s="7">
        <f>AW56+AY56+AZ56+BA56+BB56</f>
        <v>20119</v>
      </c>
      <c r="BD56" s="7">
        <f>AX56+BB56</f>
        <v>0</v>
      </c>
      <c r="BE56" s="7"/>
      <c r="BF56" s="7"/>
      <c r="BG56" s="7"/>
      <c r="BH56" s="7"/>
      <c r="BI56" s="7">
        <f>BC56+BE56+BF56+BG56+BH56</f>
        <v>20119</v>
      </c>
      <c r="BJ56" s="7">
        <f>BD56+BH56</f>
        <v>0</v>
      </c>
      <c r="BK56" s="7"/>
      <c r="BL56" s="7"/>
      <c r="BM56" s="7"/>
      <c r="BN56" s="7"/>
      <c r="BO56" s="7">
        <f>BI56+BK56+BL56+BM56+BN56</f>
        <v>20119</v>
      </c>
      <c r="BP56" s="7">
        <f>BJ56+BN56</f>
        <v>0</v>
      </c>
      <c r="BQ56" s="7"/>
      <c r="BR56" s="7"/>
      <c r="BS56" s="7"/>
      <c r="BT56" s="7"/>
      <c r="BU56" s="7">
        <f>BO56+BQ56+BR56+BS56+BT56</f>
        <v>20119</v>
      </c>
      <c r="BV56" s="7">
        <f>BP56+BT56</f>
        <v>0</v>
      </c>
      <c r="BW56" s="7">
        <v>10843</v>
      </c>
      <c r="BX56" s="7"/>
      <c r="BY56" s="23">
        <f t="shared" si="86"/>
        <v>53.89432874397336</v>
      </c>
      <c r="BZ56" s="23"/>
    </row>
    <row r="57" spans="1:78" ht="20.1" customHeight="1">
      <c r="A57" s="18" t="s">
        <v>109</v>
      </c>
      <c r="B57" s="16">
        <v>913</v>
      </c>
      <c r="C57" s="16" t="s">
        <v>7</v>
      </c>
      <c r="D57" s="16" t="s">
        <v>8</v>
      </c>
      <c r="E57" s="16" t="s">
        <v>112</v>
      </c>
      <c r="F57" s="16"/>
      <c r="G57" s="7"/>
      <c r="H57" s="7"/>
      <c r="I57" s="7"/>
      <c r="J57" s="7"/>
      <c r="K57" s="7"/>
      <c r="L57" s="7"/>
      <c r="M57" s="7"/>
      <c r="N57" s="7"/>
      <c r="O57" s="7">
        <f aca="true" t="shared" si="132" ref="O57:T57">O61+O65+O68</f>
        <v>0</v>
      </c>
      <c r="P57" s="7">
        <f t="shared" si="132"/>
        <v>0</v>
      </c>
      <c r="Q57" s="7">
        <f t="shared" si="132"/>
        <v>0</v>
      </c>
      <c r="R57" s="7">
        <f t="shared" si="132"/>
        <v>452423</v>
      </c>
      <c r="S57" s="7">
        <f t="shared" si="132"/>
        <v>452423</v>
      </c>
      <c r="T57" s="7">
        <f t="shared" si="132"/>
        <v>452423</v>
      </c>
      <c r="U57" s="7">
        <f aca="true" t="shared" si="133" ref="U57:BP57">U58+U61+U65+U68</f>
        <v>0</v>
      </c>
      <c r="V57" s="7">
        <f t="shared" si="133"/>
        <v>0</v>
      </c>
      <c r="W57" s="7">
        <f t="shared" si="133"/>
        <v>0</v>
      </c>
      <c r="X57" s="7">
        <f t="shared" si="133"/>
        <v>0</v>
      </c>
      <c r="Y57" s="7">
        <f t="shared" si="133"/>
        <v>452423</v>
      </c>
      <c r="Z57" s="7">
        <f t="shared" si="133"/>
        <v>452423</v>
      </c>
      <c r="AA57" s="7">
        <f t="shared" si="133"/>
        <v>0</v>
      </c>
      <c r="AB57" s="7">
        <f t="shared" si="133"/>
        <v>0</v>
      </c>
      <c r="AC57" s="7">
        <f t="shared" si="133"/>
        <v>0</v>
      </c>
      <c r="AD57" s="7">
        <f t="shared" si="133"/>
        <v>1814160</v>
      </c>
      <c r="AE57" s="7">
        <f t="shared" si="133"/>
        <v>2266583</v>
      </c>
      <c r="AF57" s="7">
        <f t="shared" si="133"/>
        <v>2266583</v>
      </c>
      <c r="AG57" s="7">
        <f t="shared" si="133"/>
        <v>0</v>
      </c>
      <c r="AH57" s="7">
        <f t="shared" si="133"/>
        <v>0</v>
      </c>
      <c r="AI57" s="7">
        <f t="shared" si="133"/>
        <v>0</v>
      </c>
      <c r="AJ57" s="7">
        <f t="shared" si="133"/>
        <v>0</v>
      </c>
      <c r="AK57" s="7">
        <f t="shared" si="133"/>
        <v>2266583</v>
      </c>
      <c r="AL57" s="7">
        <f t="shared" si="133"/>
        <v>2266583</v>
      </c>
      <c r="AM57" s="7">
        <f t="shared" si="133"/>
        <v>0</v>
      </c>
      <c r="AN57" s="7">
        <f t="shared" si="133"/>
        <v>0</v>
      </c>
      <c r="AO57" s="7">
        <f t="shared" si="133"/>
        <v>0</v>
      </c>
      <c r="AP57" s="7">
        <f t="shared" si="133"/>
        <v>0</v>
      </c>
      <c r="AQ57" s="7">
        <f t="shared" si="133"/>
        <v>2266583</v>
      </c>
      <c r="AR57" s="7">
        <f t="shared" si="133"/>
        <v>2266583</v>
      </c>
      <c r="AS57" s="7">
        <f t="shared" si="133"/>
        <v>0</v>
      </c>
      <c r="AT57" s="7">
        <f t="shared" si="133"/>
        <v>0</v>
      </c>
      <c r="AU57" s="7">
        <f t="shared" si="133"/>
        <v>0</v>
      </c>
      <c r="AV57" s="7">
        <f t="shared" si="133"/>
        <v>16322</v>
      </c>
      <c r="AW57" s="7">
        <f t="shared" si="133"/>
        <v>2282905</v>
      </c>
      <c r="AX57" s="7">
        <f t="shared" si="133"/>
        <v>2282905</v>
      </c>
      <c r="AY57" s="7">
        <f t="shared" si="133"/>
        <v>0</v>
      </c>
      <c r="AZ57" s="7">
        <f t="shared" si="133"/>
        <v>0</v>
      </c>
      <c r="BA57" s="7">
        <f t="shared" si="133"/>
        <v>0</v>
      </c>
      <c r="BB57" s="7">
        <f t="shared" si="133"/>
        <v>0</v>
      </c>
      <c r="BC57" s="7">
        <f t="shared" si="133"/>
        <v>2282905</v>
      </c>
      <c r="BD57" s="7">
        <f t="shared" si="133"/>
        <v>2282905</v>
      </c>
      <c r="BE57" s="7">
        <f t="shared" si="133"/>
        <v>0</v>
      </c>
      <c r="BF57" s="7">
        <f t="shared" si="133"/>
        <v>0</v>
      </c>
      <c r="BG57" s="7">
        <f t="shared" si="133"/>
        <v>0</v>
      </c>
      <c r="BH57" s="7">
        <f t="shared" si="133"/>
        <v>0</v>
      </c>
      <c r="BI57" s="7">
        <f t="shared" si="133"/>
        <v>2282905</v>
      </c>
      <c r="BJ57" s="7">
        <f t="shared" si="133"/>
        <v>2282905</v>
      </c>
      <c r="BK57" s="7">
        <f t="shared" si="133"/>
        <v>0</v>
      </c>
      <c r="BL57" s="7">
        <f t="shared" si="133"/>
        <v>0</v>
      </c>
      <c r="BM57" s="7">
        <f t="shared" si="133"/>
        <v>0</v>
      </c>
      <c r="BN57" s="7">
        <f t="shared" si="133"/>
        <v>0</v>
      </c>
      <c r="BO57" s="7">
        <f t="shared" si="133"/>
        <v>2282905</v>
      </c>
      <c r="BP57" s="7">
        <f t="shared" si="133"/>
        <v>2282905</v>
      </c>
      <c r="BQ57" s="7">
        <f aca="true" t="shared" si="134" ref="BQ57:BV57">BQ58+BQ61+BQ65+BQ68</f>
        <v>0</v>
      </c>
      <c r="BR57" s="7">
        <f t="shared" si="134"/>
        <v>0</v>
      </c>
      <c r="BS57" s="7">
        <f t="shared" si="134"/>
        <v>0</v>
      </c>
      <c r="BT57" s="7">
        <f t="shared" si="134"/>
        <v>0</v>
      </c>
      <c r="BU57" s="7">
        <f t="shared" si="134"/>
        <v>2282905</v>
      </c>
      <c r="BV57" s="7">
        <f t="shared" si="134"/>
        <v>2282905</v>
      </c>
      <c r="BW57" s="7">
        <f aca="true" t="shared" si="135" ref="BW57:BX57">BW58+BW61+BW65+BW68</f>
        <v>1582361</v>
      </c>
      <c r="BX57" s="7">
        <f t="shared" si="135"/>
        <v>1582361</v>
      </c>
      <c r="BY57" s="23">
        <f t="shared" si="86"/>
        <v>69.31348435436429</v>
      </c>
      <c r="BZ57" s="23">
        <f t="shared" si="87"/>
        <v>69.31348435436429</v>
      </c>
    </row>
    <row r="58" spans="1:78" ht="66">
      <c r="A58" s="21" t="s">
        <v>128</v>
      </c>
      <c r="B58" s="22">
        <v>913</v>
      </c>
      <c r="C58" s="16" t="s">
        <v>7</v>
      </c>
      <c r="D58" s="16" t="s">
        <v>8</v>
      </c>
      <c r="E58" s="16" t="s">
        <v>127</v>
      </c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>
        <f>U59</f>
        <v>0</v>
      </c>
      <c r="V58" s="7">
        <f aca="true" t="shared" si="136" ref="V58:AK59">V59</f>
        <v>0</v>
      </c>
      <c r="W58" s="7">
        <f t="shared" si="136"/>
        <v>0</v>
      </c>
      <c r="X58" s="7">
        <f t="shared" si="136"/>
        <v>0</v>
      </c>
      <c r="Y58" s="7">
        <f t="shared" si="136"/>
        <v>0</v>
      </c>
      <c r="Z58" s="7">
        <f t="shared" si="136"/>
        <v>0</v>
      </c>
      <c r="AA58" s="7">
        <f>AA59</f>
        <v>0</v>
      </c>
      <c r="AB58" s="7">
        <f t="shared" si="136"/>
        <v>0</v>
      </c>
      <c r="AC58" s="7">
        <f t="shared" si="136"/>
        <v>0</v>
      </c>
      <c r="AD58" s="7">
        <f t="shared" si="136"/>
        <v>18179</v>
      </c>
      <c r="AE58" s="7">
        <f t="shared" si="136"/>
        <v>18179</v>
      </c>
      <c r="AF58" s="7">
        <f t="shared" si="136"/>
        <v>18179</v>
      </c>
      <c r="AG58" s="7">
        <f>AG59</f>
        <v>0</v>
      </c>
      <c r="AH58" s="7">
        <f t="shared" si="136"/>
        <v>0</v>
      </c>
      <c r="AI58" s="7">
        <f t="shared" si="136"/>
        <v>0</v>
      </c>
      <c r="AJ58" s="7">
        <f t="shared" si="136"/>
        <v>0</v>
      </c>
      <c r="AK58" s="7">
        <f t="shared" si="136"/>
        <v>18179</v>
      </c>
      <c r="AL58" s="7">
        <f aca="true" t="shared" si="137" ref="AH58:AL59">AL59</f>
        <v>18179</v>
      </c>
      <c r="AM58" s="7">
        <f>AM59</f>
        <v>0</v>
      </c>
      <c r="AN58" s="7">
        <f aca="true" t="shared" si="138" ref="AN58:BC59">AN59</f>
        <v>0</v>
      </c>
      <c r="AO58" s="7">
        <f t="shared" si="138"/>
        <v>0</v>
      </c>
      <c r="AP58" s="7">
        <f t="shared" si="138"/>
        <v>0</v>
      </c>
      <c r="AQ58" s="7">
        <f t="shared" si="138"/>
        <v>18179</v>
      </c>
      <c r="AR58" s="7">
        <f t="shared" si="138"/>
        <v>18179</v>
      </c>
      <c r="AS58" s="7">
        <f>AS59</f>
        <v>0</v>
      </c>
      <c r="AT58" s="7">
        <f t="shared" si="138"/>
        <v>0</v>
      </c>
      <c r="AU58" s="7">
        <f t="shared" si="138"/>
        <v>0</v>
      </c>
      <c r="AV58" s="7">
        <f t="shared" si="138"/>
        <v>0</v>
      </c>
      <c r="AW58" s="7">
        <f t="shared" si="138"/>
        <v>18179</v>
      </c>
      <c r="AX58" s="7">
        <f t="shared" si="138"/>
        <v>18179</v>
      </c>
      <c r="AY58" s="7">
        <f>AY59</f>
        <v>0</v>
      </c>
      <c r="AZ58" s="7">
        <f t="shared" si="138"/>
        <v>0</v>
      </c>
      <c r="BA58" s="7">
        <f t="shared" si="138"/>
        <v>0</v>
      </c>
      <c r="BB58" s="7">
        <f t="shared" si="138"/>
        <v>0</v>
      </c>
      <c r="BC58" s="7">
        <f t="shared" si="138"/>
        <v>18179</v>
      </c>
      <c r="BD58" s="7">
        <f aca="true" t="shared" si="139" ref="AZ58:BD59">BD59</f>
        <v>18179</v>
      </c>
      <c r="BE58" s="7">
        <f>BE59</f>
        <v>0</v>
      </c>
      <c r="BF58" s="7">
        <f aca="true" t="shared" si="140" ref="BF58:BW59">BF59</f>
        <v>0</v>
      </c>
      <c r="BG58" s="7">
        <f t="shared" si="140"/>
        <v>0</v>
      </c>
      <c r="BH58" s="7">
        <f t="shared" si="140"/>
        <v>0</v>
      </c>
      <c r="BI58" s="7">
        <f t="shared" si="140"/>
        <v>18179</v>
      </c>
      <c r="BJ58" s="7">
        <f t="shared" si="140"/>
        <v>18179</v>
      </c>
      <c r="BK58" s="7">
        <f>BK59</f>
        <v>0</v>
      </c>
      <c r="BL58" s="7">
        <f t="shared" si="140"/>
        <v>0</v>
      </c>
      <c r="BM58" s="7">
        <f t="shared" si="140"/>
        <v>0</v>
      </c>
      <c r="BN58" s="7">
        <f t="shared" si="140"/>
        <v>0</v>
      </c>
      <c r="BO58" s="7">
        <f t="shared" si="140"/>
        <v>18179</v>
      </c>
      <c r="BP58" s="7">
        <f t="shared" si="140"/>
        <v>18179</v>
      </c>
      <c r="BQ58" s="7">
        <f>BQ59</f>
        <v>0</v>
      </c>
      <c r="BR58" s="7">
        <f t="shared" si="140"/>
        <v>0</v>
      </c>
      <c r="BS58" s="7">
        <f t="shared" si="140"/>
        <v>0</v>
      </c>
      <c r="BT58" s="7">
        <f t="shared" si="140"/>
        <v>0</v>
      </c>
      <c r="BU58" s="7">
        <f t="shared" si="140"/>
        <v>18179</v>
      </c>
      <c r="BV58" s="7">
        <f aca="true" t="shared" si="141" ref="BR58:BX59">BV59</f>
        <v>18179</v>
      </c>
      <c r="BW58" s="7">
        <f t="shared" si="140"/>
        <v>13331</v>
      </c>
      <c r="BX58" s="7">
        <f t="shared" si="141"/>
        <v>13331</v>
      </c>
      <c r="BY58" s="23">
        <f t="shared" si="86"/>
        <v>73.33186643929808</v>
      </c>
      <c r="BZ58" s="23">
        <f t="shared" si="87"/>
        <v>73.33186643929808</v>
      </c>
    </row>
    <row r="59" spans="1:78" ht="33">
      <c r="A59" s="15" t="s">
        <v>11</v>
      </c>
      <c r="B59" s="22">
        <v>913</v>
      </c>
      <c r="C59" s="16" t="s">
        <v>7</v>
      </c>
      <c r="D59" s="16" t="s">
        <v>8</v>
      </c>
      <c r="E59" s="16" t="s">
        <v>127</v>
      </c>
      <c r="F59" s="16" t="s">
        <v>12</v>
      </c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>
        <f>U60</f>
        <v>0</v>
      </c>
      <c r="V59" s="7">
        <f t="shared" si="136"/>
        <v>0</v>
      </c>
      <c r="W59" s="7">
        <f t="shared" si="136"/>
        <v>0</v>
      </c>
      <c r="X59" s="7">
        <f t="shared" si="136"/>
        <v>0</v>
      </c>
      <c r="Y59" s="7">
        <f t="shared" si="136"/>
        <v>0</v>
      </c>
      <c r="Z59" s="7">
        <f t="shared" si="136"/>
        <v>0</v>
      </c>
      <c r="AA59" s="7">
        <f>AA60</f>
        <v>0</v>
      </c>
      <c r="AB59" s="7">
        <f t="shared" si="136"/>
        <v>0</v>
      </c>
      <c r="AC59" s="7">
        <f t="shared" si="136"/>
        <v>0</v>
      </c>
      <c r="AD59" s="7">
        <f t="shared" si="136"/>
        <v>18179</v>
      </c>
      <c r="AE59" s="7">
        <f t="shared" si="136"/>
        <v>18179</v>
      </c>
      <c r="AF59" s="7">
        <f t="shared" si="136"/>
        <v>18179</v>
      </c>
      <c r="AG59" s="7">
        <f>AG60</f>
        <v>0</v>
      </c>
      <c r="AH59" s="7">
        <f t="shared" si="137"/>
        <v>0</v>
      </c>
      <c r="AI59" s="7">
        <f t="shared" si="137"/>
        <v>0</v>
      </c>
      <c r="AJ59" s="7">
        <f t="shared" si="137"/>
        <v>0</v>
      </c>
      <c r="AK59" s="7">
        <f t="shared" si="137"/>
        <v>18179</v>
      </c>
      <c r="AL59" s="7">
        <f t="shared" si="137"/>
        <v>18179</v>
      </c>
      <c r="AM59" s="7">
        <f>AM60</f>
        <v>0</v>
      </c>
      <c r="AN59" s="7">
        <f t="shared" si="138"/>
        <v>0</v>
      </c>
      <c r="AO59" s="7">
        <f t="shared" si="138"/>
        <v>0</v>
      </c>
      <c r="AP59" s="7">
        <f t="shared" si="138"/>
        <v>0</v>
      </c>
      <c r="AQ59" s="7">
        <f t="shared" si="138"/>
        <v>18179</v>
      </c>
      <c r="AR59" s="7">
        <f t="shared" si="138"/>
        <v>18179</v>
      </c>
      <c r="AS59" s="7">
        <f>AS60</f>
        <v>0</v>
      </c>
      <c r="AT59" s="7">
        <f t="shared" si="138"/>
        <v>0</v>
      </c>
      <c r="AU59" s="7">
        <f t="shared" si="138"/>
        <v>0</v>
      </c>
      <c r="AV59" s="7">
        <f t="shared" si="138"/>
        <v>0</v>
      </c>
      <c r="AW59" s="7">
        <f t="shared" si="138"/>
        <v>18179</v>
      </c>
      <c r="AX59" s="7">
        <f t="shared" si="138"/>
        <v>18179</v>
      </c>
      <c r="AY59" s="7">
        <f>AY60</f>
        <v>0</v>
      </c>
      <c r="AZ59" s="7">
        <f t="shared" si="139"/>
        <v>0</v>
      </c>
      <c r="BA59" s="7">
        <f t="shared" si="139"/>
        <v>0</v>
      </c>
      <c r="BB59" s="7">
        <f t="shared" si="139"/>
        <v>0</v>
      </c>
      <c r="BC59" s="7">
        <f t="shared" si="139"/>
        <v>18179</v>
      </c>
      <c r="BD59" s="7">
        <f t="shared" si="139"/>
        <v>18179</v>
      </c>
      <c r="BE59" s="7">
        <f>BE60</f>
        <v>0</v>
      </c>
      <c r="BF59" s="7">
        <f t="shared" si="140"/>
        <v>0</v>
      </c>
      <c r="BG59" s="7">
        <f t="shared" si="140"/>
        <v>0</v>
      </c>
      <c r="BH59" s="7">
        <f t="shared" si="140"/>
        <v>0</v>
      </c>
      <c r="BI59" s="7">
        <f t="shared" si="140"/>
        <v>18179</v>
      </c>
      <c r="BJ59" s="7">
        <f t="shared" si="140"/>
        <v>18179</v>
      </c>
      <c r="BK59" s="7">
        <f>BK60</f>
        <v>0</v>
      </c>
      <c r="BL59" s="7">
        <f t="shared" si="140"/>
        <v>0</v>
      </c>
      <c r="BM59" s="7">
        <f t="shared" si="140"/>
        <v>0</v>
      </c>
      <c r="BN59" s="7">
        <f t="shared" si="140"/>
        <v>0</v>
      </c>
      <c r="BO59" s="7">
        <f t="shared" si="140"/>
        <v>18179</v>
      </c>
      <c r="BP59" s="7">
        <f t="shared" si="140"/>
        <v>18179</v>
      </c>
      <c r="BQ59" s="7">
        <f>BQ60</f>
        <v>0</v>
      </c>
      <c r="BR59" s="7">
        <f t="shared" si="141"/>
        <v>0</v>
      </c>
      <c r="BS59" s="7">
        <f t="shared" si="141"/>
        <v>0</v>
      </c>
      <c r="BT59" s="7">
        <f t="shared" si="141"/>
        <v>0</v>
      </c>
      <c r="BU59" s="7">
        <f t="shared" si="141"/>
        <v>18179</v>
      </c>
      <c r="BV59" s="7">
        <f t="shared" si="141"/>
        <v>18179</v>
      </c>
      <c r="BW59" s="7">
        <f t="shared" si="141"/>
        <v>13331</v>
      </c>
      <c r="BX59" s="7">
        <f t="shared" si="141"/>
        <v>13331</v>
      </c>
      <c r="BY59" s="23">
        <f t="shared" si="86"/>
        <v>73.33186643929808</v>
      </c>
      <c r="BZ59" s="23">
        <f t="shared" si="87"/>
        <v>73.33186643929808</v>
      </c>
    </row>
    <row r="60" spans="1:78" ht="20.1" customHeight="1">
      <c r="A60" s="18" t="s">
        <v>13</v>
      </c>
      <c r="B60" s="16">
        <v>913</v>
      </c>
      <c r="C60" s="16" t="s">
        <v>7</v>
      </c>
      <c r="D60" s="16" t="s">
        <v>8</v>
      </c>
      <c r="E60" s="16" t="s">
        <v>127</v>
      </c>
      <c r="F60" s="16" t="s">
        <v>21</v>
      </c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>
        <f>S60+U60+V60+W60+X60</f>
        <v>0</v>
      </c>
      <c r="Z60" s="7">
        <f>T60+X60</f>
        <v>0</v>
      </c>
      <c r="AA60" s="7"/>
      <c r="AB60" s="7"/>
      <c r="AC60" s="7"/>
      <c r="AD60" s="7">
        <v>18179</v>
      </c>
      <c r="AE60" s="7">
        <f>Y60+AA60+AB60+AC60+AD60</f>
        <v>18179</v>
      </c>
      <c r="AF60" s="7">
        <f>Z60+AD60</f>
        <v>18179</v>
      </c>
      <c r="AG60" s="7"/>
      <c r="AH60" s="7"/>
      <c r="AI60" s="7"/>
      <c r="AJ60" s="7"/>
      <c r="AK60" s="7">
        <f>AE60+AG60+AH60+AI60+AJ60</f>
        <v>18179</v>
      </c>
      <c r="AL60" s="7">
        <f>AF60+AJ60</f>
        <v>18179</v>
      </c>
      <c r="AM60" s="7"/>
      <c r="AN60" s="7"/>
      <c r="AO60" s="7"/>
      <c r="AP60" s="7"/>
      <c r="AQ60" s="7">
        <f>AK60+AM60+AN60+AO60+AP60</f>
        <v>18179</v>
      </c>
      <c r="AR60" s="7">
        <f>AL60+AP60</f>
        <v>18179</v>
      </c>
      <c r="AS60" s="7"/>
      <c r="AT60" s="7"/>
      <c r="AU60" s="7"/>
      <c r="AV60" s="7"/>
      <c r="AW60" s="7">
        <f>AQ60+AS60+AT60+AU60+AV60</f>
        <v>18179</v>
      </c>
      <c r="AX60" s="7">
        <f>AR60+AV60</f>
        <v>18179</v>
      </c>
      <c r="AY60" s="7"/>
      <c r="AZ60" s="7"/>
      <c r="BA60" s="7"/>
      <c r="BB60" s="7"/>
      <c r="BC60" s="7">
        <f>AW60+AY60+AZ60+BA60+BB60</f>
        <v>18179</v>
      </c>
      <c r="BD60" s="7">
        <f>AX60+BB60</f>
        <v>18179</v>
      </c>
      <c r="BE60" s="7"/>
      <c r="BF60" s="7"/>
      <c r="BG60" s="7"/>
      <c r="BH60" s="7"/>
      <c r="BI60" s="7">
        <f>BC60+BE60+BF60+BG60+BH60</f>
        <v>18179</v>
      </c>
      <c r="BJ60" s="7">
        <f>BD60+BH60</f>
        <v>18179</v>
      </c>
      <c r="BK60" s="7"/>
      <c r="BL60" s="7"/>
      <c r="BM60" s="7"/>
      <c r="BN60" s="7"/>
      <c r="BO60" s="7">
        <f>BI60+BK60+BL60+BM60+BN60</f>
        <v>18179</v>
      </c>
      <c r="BP60" s="7">
        <f>BJ60+BN60</f>
        <v>18179</v>
      </c>
      <c r="BQ60" s="7"/>
      <c r="BR60" s="7"/>
      <c r="BS60" s="7"/>
      <c r="BT60" s="7"/>
      <c r="BU60" s="7">
        <f>BO60+BQ60+BR60+BS60+BT60</f>
        <v>18179</v>
      </c>
      <c r="BV60" s="7">
        <f>BP60+BT60</f>
        <v>18179</v>
      </c>
      <c r="BW60" s="7">
        <v>13331</v>
      </c>
      <c r="BX60" s="7">
        <v>13331</v>
      </c>
      <c r="BY60" s="23">
        <f t="shared" si="86"/>
        <v>73.33186643929808</v>
      </c>
      <c r="BZ60" s="23">
        <f t="shared" si="87"/>
        <v>73.33186643929808</v>
      </c>
    </row>
    <row r="61" spans="1:78" ht="66">
      <c r="A61" s="32" t="s">
        <v>126</v>
      </c>
      <c r="B61" s="22">
        <v>913</v>
      </c>
      <c r="C61" s="16" t="s">
        <v>7</v>
      </c>
      <c r="D61" s="16" t="s">
        <v>8</v>
      </c>
      <c r="E61" s="16" t="s">
        <v>125</v>
      </c>
      <c r="F61" s="7"/>
      <c r="G61" s="7"/>
      <c r="H61" s="7"/>
      <c r="I61" s="7"/>
      <c r="J61" s="7"/>
      <c r="K61" s="7"/>
      <c r="L61" s="7"/>
      <c r="M61" s="7"/>
      <c r="N61" s="7"/>
      <c r="O61" s="7">
        <f>O62</f>
        <v>0</v>
      </c>
      <c r="P61" s="7">
        <f aca="true" t="shared" si="142" ref="P61:BX61">P62</f>
        <v>0</v>
      </c>
      <c r="Q61" s="7">
        <f t="shared" si="142"/>
        <v>0</v>
      </c>
      <c r="R61" s="7">
        <f t="shared" si="142"/>
        <v>4631</v>
      </c>
      <c r="S61" s="7">
        <f t="shared" si="142"/>
        <v>4631</v>
      </c>
      <c r="T61" s="7">
        <f t="shared" si="142"/>
        <v>4631</v>
      </c>
      <c r="U61" s="7">
        <f>U62</f>
        <v>0</v>
      </c>
      <c r="V61" s="7">
        <f t="shared" si="142"/>
        <v>0</v>
      </c>
      <c r="W61" s="7">
        <f t="shared" si="142"/>
        <v>0</v>
      </c>
      <c r="X61" s="7">
        <f t="shared" si="142"/>
        <v>0</v>
      </c>
      <c r="Y61" s="7">
        <f t="shared" si="142"/>
        <v>4631</v>
      </c>
      <c r="Z61" s="7">
        <f t="shared" si="142"/>
        <v>4631</v>
      </c>
      <c r="AA61" s="7">
        <f>AA62</f>
        <v>0</v>
      </c>
      <c r="AB61" s="7">
        <f t="shared" si="142"/>
        <v>0</v>
      </c>
      <c r="AC61" s="7">
        <f t="shared" si="142"/>
        <v>0</v>
      </c>
      <c r="AD61" s="7">
        <f t="shared" si="142"/>
        <v>17669</v>
      </c>
      <c r="AE61" s="7">
        <f t="shared" si="142"/>
        <v>22300</v>
      </c>
      <c r="AF61" s="7">
        <f t="shared" si="142"/>
        <v>22300</v>
      </c>
      <c r="AG61" s="7">
        <f>AG62</f>
        <v>0</v>
      </c>
      <c r="AH61" s="7">
        <f t="shared" si="142"/>
        <v>0</v>
      </c>
      <c r="AI61" s="7">
        <f t="shared" si="142"/>
        <v>0</v>
      </c>
      <c r="AJ61" s="7">
        <f t="shared" si="142"/>
        <v>0</v>
      </c>
      <c r="AK61" s="7">
        <f t="shared" si="142"/>
        <v>22300</v>
      </c>
      <c r="AL61" s="7">
        <f t="shared" si="142"/>
        <v>22300</v>
      </c>
      <c r="AM61" s="7">
        <f>AM62</f>
        <v>0</v>
      </c>
      <c r="AN61" s="7">
        <f t="shared" si="142"/>
        <v>0</v>
      </c>
      <c r="AO61" s="7">
        <f t="shared" si="142"/>
        <v>0</v>
      </c>
      <c r="AP61" s="7">
        <f t="shared" si="142"/>
        <v>0</v>
      </c>
      <c r="AQ61" s="7">
        <f t="shared" si="142"/>
        <v>22300</v>
      </c>
      <c r="AR61" s="7">
        <f t="shared" si="142"/>
        <v>22300</v>
      </c>
      <c r="AS61" s="7">
        <f>AS62</f>
        <v>0</v>
      </c>
      <c r="AT61" s="7">
        <f t="shared" si="142"/>
        <v>0</v>
      </c>
      <c r="AU61" s="7">
        <f t="shared" si="142"/>
        <v>0</v>
      </c>
      <c r="AV61" s="7">
        <f t="shared" si="142"/>
        <v>0</v>
      </c>
      <c r="AW61" s="7">
        <f t="shared" si="142"/>
        <v>22300</v>
      </c>
      <c r="AX61" s="7">
        <f t="shared" si="142"/>
        <v>22300</v>
      </c>
      <c r="AY61" s="7">
        <f>AY62</f>
        <v>0</v>
      </c>
      <c r="AZ61" s="7">
        <f t="shared" si="142"/>
        <v>0</v>
      </c>
      <c r="BA61" s="7">
        <f t="shared" si="142"/>
        <v>0</v>
      </c>
      <c r="BB61" s="7">
        <f t="shared" si="142"/>
        <v>0</v>
      </c>
      <c r="BC61" s="7">
        <f t="shared" si="142"/>
        <v>22300</v>
      </c>
      <c r="BD61" s="7">
        <f t="shared" si="142"/>
        <v>22300</v>
      </c>
      <c r="BE61" s="7">
        <f>BE62</f>
        <v>0</v>
      </c>
      <c r="BF61" s="7">
        <f t="shared" si="142"/>
        <v>0</v>
      </c>
      <c r="BG61" s="7">
        <f t="shared" si="142"/>
        <v>0</v>
      </c>
      <c r="BH61" s="7">
        <f t="shared" si="142"/>
        <v>0</v>
      </c>
      <c r="BI61" s="7">
        <f t="shared" si="142"/>
        <v>22300</v>
      </c>
      <c r="BJ61" s="7">
        <f t="shared" si="142"/>
        <v>22300</v>
      </c>
      <c r="BK61" s="7">
        <f>BK62</f>
        <v>0</v>
      </c>
      <c r="BL61" s="7">
        <f t="shared" si="142"/>
        <v>0</v>
      </c>
      <c r="BM61" s="7">
        <f t="shared" si="142"/>
        <v>0</v>
      </c>
      <c r="BN61" s="7">
        <f t="shared" si="142"/>
        <v>0</v>
      </c>
      <c r="BO61" s="7">
        <f t="shared" si="142"/>
        <v>22300</v>
      </c>
      <c r="BP61" s="7">
        <f t="shared" si="142"/>
        <v>22300</v>
      </c>
      <c r="BQ61" s="7">
        <f>BQ62</f>
        <v>0</v>
      </c>
      <c r="BR61" s="7">
        <f t="shared" si="142"/>
        <v>0</v>
      </c>
      <c r="BS61" s="7">
        <f t="shared" si="142"/>
        <v>0</v>
      </c>
      <c r="BT61" s="7">
        <f t="shared" si="142"/>
        <v>0</v>
      </c>
      <c r="BU61" s="7">
        <f t="shared" si="142"/>
        <v>22300</v>
      </c>
      <c r="BV61" s="7">
        <f t="shared" si="142"/>
        <v>22300</v>
      </c>
      <c r="BW61" s="7">
        <f t="shared" si="142"/>
        <v>12305</v>
      </c>
      <c r="BX61" s="7">
        <f t="shared" si="142"/>
        <v>12305</v>
      </c>
      <c r="BY61" s="23">
        <f t="shared" si="86"/>
        <v>55.17937219730942</v>
      </c>
      <c r="BZ61" s="23">
        <f t="shared" si="87"/>
        <v>55.17937219730942</v>
      </c>
    </row>
    <row r="62" spans="1:78" ht="33">
      <c r="A62" s="15" t="s">
        <v>11</v>
      </c>
      <c r="B62" s="22">
        <v>913</v>
      </c>
      <c r="C62" s="16" t="s">
        <v>7</v>
      </c>
      <c r="D62" s="16" t="s">
        <v>8</v>
      </c>
      <c r="E62" s="16" t="s">
        <v>125</v>
      </c>
      <c r="F62" s="16" t="s">
        <v>12</v>
      </c>
      <c r="G62" s="7"/>
      <c r="H62" s="7"/>
      <c r="I62" s="7"/>
      <c r="J62" s="7"/>
      <c r="K62" s="7"/>
      <c r="L62" s="7"/>
      <c r="M62" s="7"/>
      <c r="N62" s="7"/>
      <c r="O62" s="7">
        <f aca="true" t="shared" si="143" ref="O62:AT62">O63+O64</f>
        <v>0</v>
      </c>
      <c r="P62" s="7">
        <f t="shared" si="143"/>
        <v>0</v>
      </c>
      <c r="Q62" s="7">
        <f t="shared" si="143"/>
        <v>0</v>
      </c>
      <c r="R62" s="7">
        <f t="shared" si="143"/>
        <v>4631</v>
      </c>
      <c r="S62" s="7">
        <f t="shared" si="143"/>
        <v>4631</v>
      </c>
      <c r="T62" s="7">
        <f t="shared" si="143"/>
        <v>4631</v>
      </c>
      <c r="U62" s="7">
        <f t="shared" si="143"/>
        <v>0</v>
      </c>
      <c r="V62" s="7">
        <f t="shared" si="143"/>
        <v>0</v>
      </c>
      <c r="W62" s="7">
        <f t="shared" si="143"/>
        <v>0</v>
      </c>
      <c r="X62" s="7">
        <f t="shared" si="143"/>
        <v>0</v>
      </c>
      <c r="Y62" s="7">
        <f t="shared" si="143"/>
        <v>4631</v>
      </c>
      <c r="Z62" s="7">
        <f t="shared" si="143"/>
        <v>4631</v>
      </c>
      <c r="AA62" s="7">
        <f t="shared" si="143"/>
        <v>0</v>
      </c>
      <c r="AB62" s="7">
        <f t="shared" si="143"/>
        <v>0</v>
      </c>
      <c r="AC62" s="7">
        <f t="shared" si="143"/>
        <v>0</v>
      </c>
      <c r="AD62" s="7">
        <f t="shared" si="143"/>
        <v>17669</v>
      </c>
      <c r="AE62" s="7">
        <f t="shared" si="143"/>
        <v>22300</v>
      </c>
      <c r="AF62" s="7">
        <f t="shared" si="143"/>
        <v>22300</v>
      </c>
      <c r="AG62" s="7">
        <f t="shared" si="143"/>
        <v>0</v>
      </c>
      <c r="AH62" s="7">
        <f t="shared" si="143"/>
        <v>0</v>
      </c>
      <c r="AI62" s="7">
        <f t="shared" si="143"/>
        <v>0</v>
      </c>
      <c r="AJ62" s="7">
        <f t="shared" si="143"/>
        <v>0</v>
      </c>
      <c r="AK62" s="7">
        <f t="shared" si="143"/>
        <v>22300</v>
      </c>
      <c r="AL62" s="7">
        <f t="shared" si="143"/>
        <v>22300</v>
      </c>
      <c r="AM62" s="7">
        <f t="shared" si="143"/>
        <v>0</v>
      </c>
      <c r="AN62" s="7">
        <f t="shared" si="143"/>
        <v>0</v>
      </c>
      <c r="AO62" s="7">
        <f t="shared" si="143"/>
        <v>0</v>
      </c>
      <c r="AP62" s="7">
        <f t="shared" si="143"/>
        <v>0</v>
      </c>
      <c r="AQ62" s="7">
        <f t="shared" si="143"/>
        <v>22300</v>
      </c>
      <c r="AR62" s="7">
        <f t="shared" si="143"/>
        <v>22300</v>
      </c>
      <c r="AS62" s="7">
        <f t="shared" si="143"/>
        <v>0</v>
      </c>
      <c r="AT62" s="7">
        <f t="shared" si="143"/>
        <v>0</v>
      </c>
      <c r="AU62" s="7">
        <f aca="true" t="shared" si="144" ref="AU62:BP62">AU63+AU64</f>
        <v>0</v>
      </c>
      <c r="AV62" s="7">
        <f t="shared" si="144"/>
        <v>0</v>
      </c>
      <c r="AW62" s="7">
        <f t="shared" si="144"/>
        <v>22300</v>
      </c>
      <c r="AX62" s="7">
        <f t="shared" si="144"/>
        <v>22300</v>
      </c>
      <c r="AY62" s="7">
        <f t="shared" si="144"/>
        <v>0</v>
      </c>
      <c r="AZ62" s="7">
        <f t="shared" si="144"/>
        <v>0</v>
      </c>
      <c r="BA62" s="7">
        <f t="shared" si="144"/>
        <v>0</v>
      </c>
      <c r="BB62" s="7">
        <f t="shared" si="144"/>
        <v>0</v>
      </c>
      <c r="BC62" s="7">
        <f t="shared" si="144"/>
        <v>22300</v>
      </c>
      <c r="BD62" s="7">
        <f t="shared" si="144"/>
        <v>22300</v>
      </c>
      <c r="BE62" s="7">
        <f t="shared" si="144"/>
        <v>0</v>
      </c>
      <c r="BF62" s="7">
        <f t="shared" si="144"/>
        <v>0</v>
      </c>
      <c r="BG62" s="7">
        <f t="shared" si="144"/>
        <v>0</v>
      </c>
      <c r="BH62" s="7">
        <f t="shared" si="144"/>
        <v>0</v>
      </c>
      <c r="BI62" s="7">
        <f t="shared" si="144"/>
        <v>22300</v>
      </c>
      <c r="BJ62" s="7">
        <f t="shared" si="144"/>
        <v>22300</v>
      </c>
      <c r="BK62" s="7">
        <f t="shared" si="144"/>
        <v>0</v>
      </c>
      <c r="BL62" s="7">
        <f t="shared" si="144"/>
        <v>0</v>
      </c>
      <c r="BM62" s="7">
        <f t="shared" si="144"/>
        <v>0</v>
      </c>
      <c r="BN62" s="7">
        <f t="shared" si="144"/>
        <v>0</v>
      </c>
      <c r="BO62" s="7">
        <f t="shared" si="144"/>
        <v>22300</v>
      </c>
      <c r="BP62" s="7">
        <f t="shared" si="144"/>
        <v>22300</v>
      </c>
      <c r="BQ62" s="7">
        <f aca="true" t="shared" si="145" ref="BQ62:BV62">BQ63+BQ64</f>
        <v>0</v>
      </c>
      <c r="BR62" s="7">
        <f t="shared" si="145"/>
        <v>0</v>
      </c>
      <c r="BS62" s="7">
        <f t="shared" si="145"/>
        <v>0</v>
      </c>
      <c r="BT62" s="7">
        <f t="shared" si="145"/>
        <v>0</v>
      </c>
      <c r="BU62" s="7">
        <f t="shared" si="145"/>
        <v>22300</v>
      </c>
      <c r="BV62" s="7">
        <f t="shared" si="145"/>
        <v>22300</v>
      </c>
      <c r="BW62" s="7">
        <f aca="true" t="shared" si="146" ref="BW62:BX62">BW63+BW64</f>
        <v>12305</v>
      </c>
      <c r="BX62" s="7">
        <f t="shared" si="146"/>
        <v>12305</v>
      </c>
      <c r="BY62" s="23">
        <f t="shared" si="86"/>
        <v>55.17937219730942</v>
      </c>
      <c r="BZ62" s="23">
        <f t="shared" si="87"/>
        <v>55.17937219730942</v>
      </c>
    </row>
    <row r="63" spans="1:78" ht="20.1" customHeight="1">
      <c r="A63" s="18" t="s">
        <v>13</v>
      </c>
      <c r="B63" s="16">
        <v>913</v>
      </c>
      <c r="C63" s="16" t="s">
        <v>7</v>
      </c>
      <c r="D63" s="16" t="s">
        <v>8</v>
      </c>
      <c r="E63" s="16" t="s">
        <v>125</v>
      </c>
      <c r="F63" s="16" t="s">
        <v>21</v>
      </c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>
        <v>4531</v>
      </c>
      <c r="S63" s="7">
        <f>M63+O63+P63+Q63+R63</f>
        <v>4531</v>
      </c>
      <c r="T63" s="7">
        <f>N63+R63</f>
        <v>4531</v>
      </c>
      <c r="U63" s="7"/>
      <c r="V63" s="7"/>
      <c r="W63" s="7"/>
      <c r="X63" s="7"/>
      <c r="Y63" s="7">
        <f>S63+U63+V63+W63+X63</f>
        <v>4531</v>
      </c>
      <c r="Z63" s="7">
        <f>T63+X63</f>
        <v>4531</v>
      </c>
      <c r="AA63" s="7"/>
      <c r="AB63" s="7"/>
      <c r="AC63" s="7"/>
      <c r="AD63" s="7">
        <v>17391</v>
      </c>
      <c r="AE63" s="7">
        <f>Y63+AA63+AB63+AC63+AD63</f>
        <v>21922</v>
      </c>
      <c r="AF63" s="7">
        <f>Z63+AD63</f>
        <v>21922</v>
      </c>
      <c r="AG63" s="7"/>
      <c r="AH63" s="7"/>
      <c r="AI63" s="7"/>
      <c r="AJ63" s="7"/>
      <c r="AK63" s="7">
        <f>AE63+AG63+AH63+AI63+AJ63</f>
        <v>21922</v>
      </c>
      <c r="AL63" s="7">
        <f>AF63+AJ63</f>
        <v>21922</v>
      </c>
      <c r="AM63" s="7"/>
      <c r="AN63" s="7"/>
      <c r="AO63" s="7"/>
      <c r="AP63" s="7"/>
      <c r="AQ63" s="7">
        <f>AK63+AM63+AN63+AO63+AP63</f>
        <v>21922</v>
      </c>
      <c r="AR63" s="7">
        <f>AL63+AP63</f>
        <v>21922</v>
      </c>
      <c r="AS63" s="7"/>
      <c r="AT63" s="7"/>
      <c r="AU63" s="7"/>
      <c r="AV63" s="7"/>
      <c r="AW63" s="7">
        <f>AQ63+AS63+AT63+AU63+AV63</f>
        <v>21922</v>
      </c>
      <c r="AX63" s="7">
        <f>AR63+AV63</f>
        <v>21922</v>
      </c>
      <c r="AY63" s="7"/>
      <c r="AZ63" s="7"/>
      <c r="BA63" s="7"/>
      <c r="BB63" s="7">
        <v>-571</v>
      </c>
      <c r="BC63" s="7">
        <f>AW63+AY63+AZ63+BA63+BB63</f>
        <v>21351</v>
      </c>
      <c r="BD63" s="7">
        <f>AX63+BB63</f>
        <v>21351</v>
      </c>
      <c r="BE63" s="7"/>
      <c r="BF63" s="7"/>
      <c r="BG63" s="7"/>
      <c r="BH63" s="7"/>
      <c r="BI63" s="7">
        <f>BC63+BE63+BF63+BG63+BH63</f>
        <v>21351</v>
      </c>
      <c r="BJ63" s="7">
        <f>BD63+BH63</f>
        <v>21351</v>
      </c>
      <c r="BK63" s="7"/>
      <c r="BL63" s="7"/>
      <c r="BM63" s="7"/>
      <c r="BN63" s="7"/>
      <c r="BO63" s="7">
        <f>BI63+BK63+BL63+BM63+BN63</f>
        <v>21351</v>
      </c>
      <c r="BP63" s="7">
        <f>BJ63+BN63</f>
        <v>21351</v>
      </c>
      <c r="BQ63" s="7"/>
      <c r="BR63" s="7"/>
      <c r="BS63" s="7"/>
      <c r="BT63" s="7"/>
      <c r="BU63" s="7">
        <f>BO63+BQ63+BR63+BS63+BT63</f>
        <v>21351</v>
      </c>
      <c r="BV63" s="7">
        <f>BP63+BT63</f>
        <v>21351</v>
      </c>
      <c r="BW63" s="7">
        <v>11924</v>
      </c>
      <c r="BX63" s="7">
        <v>11924</v>
      </c>
      <c r="BY63" s="23">
        <f t="shared" si="86"/>
        <v>55.84750128799588</v>
      </c>
      <c r="BZ63" s="23">
        <f t="shared" si="87"/>
        <v>55.84750128799588</v>
      </c>
    </row>
    <row r="64" spans="1:78" ht="20.1" customHeight="1">
      <c r="A64" s="18" t="s">
        <v>18</v>
      </c>
      <c r="B64" s="16">
        <v>913</v>
      </c>
      <c r="C64" s="16" t="s">
        <v>7</v>
      </c>
      <c r="D64" s="16" t="s">
        <v>8</v>
      </c>
      <c r="E64" s="16" t="s">
        <v>125</v>
      </c>
      <c r="F64" s="16">
        <v>620</v>
      </c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>
        <v>100</v>
      </c>
      <c r="S64" s="7">
        <f>M64+O64+P64+Q64+R64</f>
        <v>100</v>
      </c>
      <c r="T64" s="7">
        <f>N64+R64</f>
        <v>100</v>
      </c>
      <c r="U64" s="7"/>
      <c r="V64" s="7"/>
      <c r="W64" s="7"/>
      <c r="X64" s="7"/>
      <c r="Y64" s="7">
        <f>S64+U64+V64+W64+X64</f>
        <v>100</v>
      </c>
      <c r="Z64" s="7">
        <f>T64+X64</f>
        <v>100</v>
      </c>
      <c r="AA64" s="7"/>
      <c r="AB64" s="7"/>
      <c r="AC64" s="7"/>
      <c r="AD64" s="7">
        <v>278</v>
      </c>
      <c r="AE64" s="7">
        <f>Y64+AA64+AB64+AC64+AD64</f>
        <v>378</v>
      </c>
      <c r="AF64" s="7">
        <f>Z64+AD64</f>
        <v>378</v>
      </c>
      <c r="AG64" s="7"/>
      <c r="AH64" s="7"/>
      <c r="AI64" s="7"/>
      <c r="AJ64" s="7"/>
      <c r="AK64" s="7">
        <f>AE64+AG64+AH64+AI64+AJ64</f>
        <v>378</v>
      </c>
      <c r="AL64" s="7">
        <f>AF64+AJ64</f>
        <v>378</v>
      </c>
      <c r="AM64" s="7"/>
      <c r="AN64" s="7"/>
      <c r="AO64" s="7"/>
      <c r="AP64" s="7"/>
      <c r="AQ64" s="7">
        <f>AK64+AM64+AN64+AO64+AP64</f>
        <v>378</v>
      </c>
      <c r="AR64" s="7">
        <f>AL64+AP64</f>
        <v>378</v>
      </c>
      <c r="AS64" s="7"/>
      <c r="AT64" s="7"/>
      <c r="AU64" s="7"/>
      <c r="AV64" s="7"/>
      <c r="AW64" s="7">
        <f>AQ64+AS64+AT64+AU64+AV64</f>
        <v>378</v>
      </c>
      <c r="AX64" s="7">
        <f>AR64+AV64</f>
        <v>378</v>
      </c>
      <c r="AY64" s="7"/>
      <c r="AZ64" s="7"/>
      <c r="BA64" s="7"/>
      <c r="BB64" s="7">
        <v>571</v>
      </c>
      <c r="BC64" s="7">
        <f>AW64+AY64+AZ64+BA64+BB64</f>
        <v>949</v>
      </c>
      <c r="BD64" s="7">
        <f>AX64+BB64</f>
        <v>949</v>
      </c>
      <c r="BE64" s="7"/>
      <c r="BF64" s="7"/>
      <c r="BG64" s="7"/>
      <c r="BH64" s="7"/>
      <c r="BI64" s="7">
        <f>BC64+BE64+BF64+BG64+BH64</f>
        <v>949</v>
      </c>
      <c r="BJ64" s="7">
        <f>BD64+BH64</f>
        <v>949</v>
      </c>
      <c r="BK64" s="7"/>
      <c r="BL64" s="7"/>
      <c r="BM64" s="7"/>
      <c r="BN64" s="7"/>
      <c r="BO64" s="7">
        <f>BI64+BK64+BL64+BM64+BN64</f>
        <v>949</v>
      </c>
      <c r="BP64" s="7">
        <f>BJ64+BN64</f>
        <v>949</v>
      </c>
      <c r="BQ64" s="7"/>
      <c r="BR64" s="7"/>
      <c r="BS64" s="7"/>
      <c r="BT64" s="7"/>
      <c r="BU64" s="7">
        <f>BO64+BQ64+BR64+BS64+BT64</f>
        <v>949</v>
      </c>
      <c r="BV64" s="7">
        <f>BP64+BT64</f>
        <v>949</v>
      </c>
      <c r="BW64" s="7">
        <v>381</v>
      </c>
      <c r="BX64" s="7">
        <v>381</v>
      </c>
      <c r="BY64" s="23">
        <f t="shared" si="86"/>
        <v>40.147523709167544</v>
      </c>
      <c r="BZ64" s="23">
        <f t="shared" si="87"/>
        <v>40.147523709167544</v>
      </c>
    </row>
    <row r="65" spans="1:78" ht="49.5">
      <c r="A65" s="21" t="s">
        <v>117</v>
      </c>
      <c r="B65" s="22">
        <v>913</v>
      </c>
      <c r="C65" s="16" t="s">
        <v>7</v>
      </c>
      <c r="D65" s="16" t="s">
        <v>8</v>
      </c>
      <c r="E65" s="16" t="s">
        <v>118</v>
      </c>
      <c r="F65" s="16"/>
      <c r="G65" s="7"/>
      <c r="H65" s="7"/>
      <c r="I65" s="7"/>
      <c r="J65" s="7"/>
      <c r="K65" s="7"/>
      <c r="L65" s="7"/>
      <c r="M65" s="7"/>
      <c r="N65" s="7"/>
      <c r="O65" s="7">
        <f>O66</f>
        <v>0</v>
      </c>
      <c r="P65" s="7">
        <f aca="true" t="shared" si="147" ref="P65:AE66">P66</f>
        <v>0</v>
      </c>
      <c r="Q65" s="7">
        <f t="shared" si="147"/>
        <v>0</v>
      </c>
      <c r="R65" s="7">
        <f t="shared" si="147"/>
        <v>12282</v>
      </c>
      <c r="S65" s="7">
        <f t="shared" si="147"/>
        <v>12282</v>
      </c>
      <c r="T65" s="7">
        <f t="shared" si="147"/>
        <v>12282</v>
      </c>
      <c r="U65" s="7">
        <f>U66</f>
        <v>0</v>
      </c>
      <c r="V65" s="7">
        <f t="shared" si="147"/>
        <v>0</v>
      </c>
      <c r="W65" s="7">
        <f t="shared" si="147"/>
        <v>0</v>
      </c>
      <c r="X65" s="7">
        <f t="shared" si="147"/>
        <v>0</v>
      </c>
      <c r="Y65" s="7">
        <f t="shared" si="147"/>
        <v>12282</v>
      </c>
      <c r="Z65" s="7">
        <f t="shared" si="147"/>
        <v>12282</v>
      </c>
      <c r="AA65" s="7">
        <f>AA66</f>
        <v>0</v>
      </c>
      <c r="AB65" s="7">
        <f t="shared" si="147"/>
        <v>0</v>
      </c>
      <c r="AC65" s="7">
        <f t="shared" si="147"/>
        <v>0</v>
      </c>
      <c r="AD65" s="7">
        <f t="shared" si="147"/>
        <v>71356</v>
      </c>
      <c r="AE65" s="7">
        <f t="shared" si="147"/>
        <v>83638</v>
      </c>
      <c r="AF65" s="7">
        <f aca="true" t="shared" si="148" ref="AB65:AF66">AF66</f>
        <v>83638</v>
      </c>
      <c r="AG65" s="7">
        <f>AG66</f>
        <v>0</v>
      </c>
      <c r="AH65" s="7">
        <f aca="true" t="shared" si="149" ref="AH65:AW66">AH66</f>
        <v>0</v>
      </c>
      <c r="AI65" s="7">
        <f t="shared" si="149"/>
        <v>0</v>
      </c>
      <c r="AJ65" s="7">
        <f t="shared" si="149"/>
        <v>0</v>
      </c>
      <c r="AK65" s="7">
        <f t="shared" si="149"/>
        <v>83638</v>
      </c>
      <c r="AL65" s="7">
        <f t="shared" si="149"/>
        <v>83638</v>
      </c>
      <c r="AM65" s="7">
        <f>AM66</f>
        <v>0</v>
      </c>
      <c r="AN65" s="7">
        <f t="shared" si="149"/>
        <v>0</v>
      </c>
      <c r="AO65" s="7">
        <f t="shared" si="149"/>
        <v>0</v>
      </c>
      <c r="AP65" s="7">
        <f t="shared" si="149"/>
        <v>0</v>
      </c>
      <c r="AQ65" s="7">
        <f t="shared" si="149"/>
        <v>83638</v>
      </c>
      <c r="AR65" s="7">
        <f t="shared" si="149"/>
        <v>83638</v>
      </c>
      <c r="AS65" s="7">
        <f>AS66</f>
        <v>0</v>
      </c>
      <c r="AT65" s="7">
        <f t="shared" si="149"/>
        <v>0</v>
      </c>
      <c r="AU65" s="7">
        <f t="shared" si="149"/>
        <v>0</v>
      </c>
      <c r="AV65" s="7">
        <f t="shared" si="149"/>
        <v>0</v>
      </c>
      <c r="AW65" s="7">
        <f t="shared" si="149"/>
        <v>83638</v>
      </c>
      <c r="AX65" s="7">
        <f aca="true" t="shared" si="150" ref="AT65:AX66">AX66</f>
        <v>83638</v>
      </c>
      <c r="AY65" s="7">
        <f>AY66</f>
        <v>0</v>
      </c>
      <c r="AZ65" s="7">
        <f aca="true" t="shared" si="151" ref="AZ65:BO66">AZ66</f>
        <v>0</v>
      </c>
      <c r="BA65" s="7">
        <f t="shared" si="151"/>
        <v>0</v>
      </c>
      <c r="BB65" s="7">
        <f t="shared" si="151"/>
        <v>0</v>
      </c>
      <c r="BC65" s="7">
        <f t="shared" si="151"/>
        <v>83638</v>
      </c>
      <c r="BD65" s="7">
        <f t="shared" si="151"/>
        <v>83638</v>
      </c>
      <c r="BE65" s="7">
        <f>BE66</f>
        <v>0</v>
      </c>
      <c r="BF65" s="7">
        <f t="shared" si="151"/>
        <v>0</v>
      </c>
      <c r="BG65" s="7">
        <f t="shared" si="151"/>
        <v>0</v>
      </c>
      <c r="BH65" s="7">
        <f t="shared" si="151"/>
        <v>0</v>
      </c>
      <c r="BI65" s="7">
        <f t="shared" si="151"/>
        <v>83638</v>
      </c>
      <c r="BJ65" s="7">
        <f t="shared" si="151"/>
        <v>83638</v>
      </c>
      <c r="BK65" s="7">
        <f>BK66</f>
        <v>0</v>
      </c>
      <c r="BL65" s="7">
        <f t="shared" si="151"/>
        <v>0</v>
      </c>
      <c r="BM65" s="7">
        <f t="shared" si="151"/>
        <v>0</v>
      </c>
      <c r="BN65" s="7">
        <f t="shared" si="151"/>
        <v>0</v>
      </c>
      <c r="BO65" s="7">
        <f t="shared" si="151"/>
        <v>83638</v>
      </c>
      <c r="BP65" s="7">
        <f aca="true" t="shared" si="152" ref="BL65:BP66">BP66</f>
        <v>83638</v>
      </c>
      <c r="BQ65" s="7">
        <f>BQ66</f>
        <v>0</v>
      </c>
      <c r="BR65" s="7">
        <f aca="true" t="shared" si="153" ref="BR65:BX66">BR66</f>
        <v>0</v>
      </c>
      <c r="BS65" s="7">
        <f t="shared" si="153"/>
        <v>0</v>
      </c>
      <c r="BT65" s="7">
        <f t="shared" si="153"/>
        <v>0</v>
      </c>
      <c r="BU65" s="7">
        <f t="shared" si="153"/>
        <v>83638</v>
      </c>
      <c r="BV65" s="7">
        <f t="shared" si="153"/>
        <v>83638</v>
      </c>
      <c r="BW65" s="7">
        <f t="shared" si="153"/>
        <v>53166</v>
      </c>
      <c r="BX65" s="7">
        <f t="shared" si="153"/>
        <v>53166</v>
      </c>
      <c r="BY65" s="23">
        <f t="shared" si="86"/>
        <v>63.5667997800043</v>
      </c>
      <c r="BZ65" s="23">
        <f t="shared" si="87"/>
        <v>63.5667997800043</v>
      </c>
    </row>
    <row r="66" spans="1:78" ht="33">
      <c r="A66" s="15" t="s">
        <v>11</v>
      </c>
      <c r="B66" s="22">
        <v>913</v>
      </c>
      <c r="C66" s="16" t="s">
        <v>7</v>
      </c>
      <c r="D66" s="16" t="s">
        <v>8</v>
      </c>
      <c r="E66" s="16" t="s">
        <v>118</v>
      </c>
      <c r="F66" s="16" t="s">
        <v>12</v>
      </c>
      <c r="G66" s="7"/>
      <c r="H66" s="7"/>
      <c r="I66" s="7"/>
      <c r="J66" s="7"/>
      <c r="K66" s="7"/>
      <c r="L66" s="7"/>
      <c r="M66" s="7"/>
      <c r="N66" s="7"/>
      <c r="O66" s="7">
        <f>O67</f>
        <v>0</v>
      </c>
      <c r="P66" s="7">
        <f t="shared" si="147"/>
        <v>0</v>
      </c>
      <c r="Q66" s="7">
        <f t="shared" si="147"/>
        <v>0</v>
      </c>
      <c r="R66" s="7">
        <f t="shared" si="147"/>
        <v>12282</v>
      </c>
      <c r="S66" s="7">
        <f t="shared" si="147"/>
        <v>12282</v>
      </c>
      <c r="T66" s="7">
        <f t="shared" si="147"/>
        <v>12282</v>
      </c>
      <c r="U66" s="7">
        <f>U67</f>
        <v>0</v>
      </c>
      <c r="V66" s="7">
        <f t="shared" si="147"/>
        <v>0</v>
      </c>
      <c r="W66" s="7">
        <f t="shared" si="147"/>
        <v>0</v>
      </c>
      <c r="X66" s="7">
        <f t="shared" si="147"/>
        <v>0</v>
      </c>
      <c r="Y66" s="7">
        <f t="shared" si="147"/>
        <v>12282</v>
      </c>
      <c r="Z66" s="7">
        <f t="shared" si="147"/>
        <v>12282</v>
      </c>
      <c r="AA66" s="7">
        <f>AA67</f>
        <v>0</v>
      </c>
      <c r="AB66" s="7">
        <f t="shared" si="148"/>
        <v>0</v>
      </c>
      <c r="AC66" s="7">
        <f t="shared" si="148"/>
        <v>0</v>
      </c>
      <c r="AD66" s="7">
        <f t="shared" si="148"/>
        <v>71356</v>
      </c>
      <c r="AE66" s="7">
        <f t="shared" si="148"/>
        <v>83638</v>
      </c>
      <c r="AF66" s="7">
        <f t="shared" si="148"/>
        <v>83638</v>
      </c>
      <c r="AG66" s="7">
        <f>AG67</f>
        <v>0</v>
      </c>
      <c r="AH66" s="7">
        <f t="shared" si="149"/>
        <v>0</v>
      </c>
      <c r="AI66" s="7">
        <f t="shared" si="149"/>
        <v>0</v>
      </c>
      <c r="AJ66" s="7">
        <f t="shared" si="149"/>
        <v>0</v>
      </c>
      <c r="AK66" s="7">
        <f t="shared" si="149"/>
        <v>83638</v>
      </c>
      <c r="AL66" s="7">
        <f t="shared" si="149"/>
        <v>83638</v>
      </c>
      <c r="AM66" s="7">
        <f>AM67</f>
        <v>0</v>
      </c>
      <c r="AN66" s="7">
        <f t="shared" si="149"/>
        <v>0</v>
      </c>
      <c r="AO66" s="7">
        <f t="shared" si="149"/>
        <v>0</v>
      </c>
      <c r="AP66" s="7">
        <f t="shared" si="149"/>
        <v>0</v>
      </c>
      <c r="AQ66" s="7">
        <f t="shared" si="149"/>
        <v>83638</v>
      </c>
      <c r="AR66" s="7">
        <f t="shared" si="149"/>
        <v>83638</v>
      </c>
      <c r="AS66" s="7">
        <f>AS67</f>
        <v>0</v>
      </c>
      <c r="AT66" s="7">
        <f t="shared" si="150"/>
        <v>0</v>
      </c>
      <c r="AU66" s="7">
        <f t="shared" si="150"/>
        <v>0</v>
      </c>
      <c r="AV66" s="7">
        <f t="shared" si="150"/>
        <v>0</v>
      </c>
      <c r="AW66" s="7">
        <f t="shared" si="150"/>
        <v>83638</v>
      </c>
      <c r="AX66" s="7">
        <f t="shared" si="150"/>
        <v>83638</v>
      </c>
      <c r="AY66" s="7">
        <f>AY67</f>
        <v>0</v>
      </c>
      <c r="AZ66" s="7">
        <f t="shared" si="151"/>
        <v>0</v>
      </c>
      <c r="BA66" s="7">
        <f t="shared" si="151"/>
        <v>0</v>
      </c>
      <c r="BB66" s="7">
        <f t="shared" si="151"/>
        <v>0</v>
      </c>
      <c r="BC66" s="7">
        <f t="shared" si="151"/>
        <v>83638</v>
      </c>
      <c r="BD66" s="7">
        <f t="shared" si="151"/>
        <v>83638</v>
      </c>
      <c r="BE66" s="7">
        <f>BE67</f>
        <v>0</v>
      </c>
      <c r="BF66" s="7">
        <f t="shared" si="151"/>
        <v>0</v>
      </c>
      <c r="BG66" s="7">
        <f t="shared" si="151"/>
        <v>0</v>
      </c>
      <c r="BH66" s="7">
        <f t="shared" si="151"/>
        <v>0</v>
      </c>
      <c r="BI66" s="7">
        <f t="shared" si="151"/>
        <v>83638</v>
      </c>
      <c r="BJ66" s="7">
        <f t="shared" si="151"/>
        <v>83638</v>
      </c>
      <c r="BK66" s="7">
        <f>BK67</f>
        <v>0</v>
      </c>
      <c r="BL66" s="7">
        <f t="shared" si="152"/>
        <v>0</v>
      </c>
      <c r="BM66" s="7">
        <f t="shared" si="152"/>
        <v>0</v>
      </c>
      <c r="BN66" s="7">
        <f t="shared" si="152"/>
        <v>0</v>
      </c>
      <c r="BO66" s="7">
        <f t="shared" si="152"/>
        <v>83638</v>
      </c>
      <c r="BP66" s="7">
        <f t="shared" si="152"/>
        <v>83638</v>
      </c>
      <c r="BQ66" s="7">
        <f>BQ67</f>
        <v>0</v>
      </c>
      <c r="BR66" s="7">
        <f t="shared" si="153"/>
        <v>0</v>
      </c>
      <c r="BS66" s="7">
        <f t="shared" si="153"/>
        <v>0</v>
      </c>
      <c r="BT66" s="7">
        <f t="shared" si="153"/>
        <v>0</v>
      </c>
      <c r="BU66" s="7">
        <f t="shared" si="153"/>
        <v>83638</v>
      </c>
      <c r="BV66" s="7">
        <f t="shared" si="153"/>
        <v>83638</v>
      </c>
      <c r="BW66" s="7">
        <f t="shared" si="153"/>
        <v>53166</v>
      </c>
      <c r="BX66" s="7">
        <f t="shared" si="153"/>
        <v>53166</v>
      </c>
      <c r="BY66" s="23">
        <f t="shared" si="86"/>
        <v>63.5667997800043</v>
      </c>
      <c r="BZ66" s="23">
        <f t="shared" si="87"/>
        <v>63.5667997800043</v>
      </c>
    </row>
    <row r="67" spans="1:78" ht="20.1" customHeight="1">
      <c r="A67" s="18" t="s">
        <v>13</v>
      </c>
      <c r="B67" s="16">
        <v>913</v>
      </c>
      <c r="C67" s="16" t="s">
        <v>7</v>
      </c>
      <c r="D67" s="16" t="s">
        <v>8</v>
      </c>
      <c r="E67" s="16" t="s">
        <v>118</v>
      </c>
      <c r="F67" s="16" t="s">
        <v>21</v>
      </c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>
        <v>12282</v>
      </c>
      <c r="S67" s="7">
        <f>M67+O67+P67+Q67+R67</f>
        <v>12282</v>
      </c>
      <c r="T67" s="7">
        <f>N67+R67</f>
        <v>12282</v>
      </c>
      <c r="U67" s="7"/>
      <c r="V67" s="7"/>
      <c r="W67" s="7"/>
      <c r="X67" s="7"/>
      <c r="Y67" s="7">
        <f>S67+U67+V67+W67+X67</f>
        <v>12282</v>
      </c>
      <c r="Z67" s="7">
        <f>T67+X67</f>
        <v>12282</v>
      </c>
      <c r="AA67" s="7"/>
      <c r="AB67" s="7"/>
      <c r="AC67" s="7"/>
      <c r="AD67" s="7">
        <f>54958+16398</f>
        <v>71356</v>
      </c>
      <c r="AE67" s="7">
        <f>Y67+AA67+AB67+AC67+AD67</f>
        <v>83638</v>
      </c>
      <c r="AF67" s="7">
        <f>Z67+AD67</f>
        <v>83638</v>
      </c>
      <c r="AG67" s="7"/>
      <c r="AH67" s="7"/>
      <c r="AI67" s="7"/>
      <c r="AJ67" s="7"/>
      <c r="AK67" s="7">
        <f>AE67+AG67+AH67+AI67+AJ67</f>
        <v>83638</v>
      </c>
      <c r="AL67" s="7">
        <f>AF67+AJ67</f>
        <v>83638</v>
      </c>
      <c r="AM67" s="7"/>
      <c r="AN67" s="7"/>
      <c r="AO67" s="7"/>
      <c r="AP67" s="7"/>
      <c r="AQ67" s="7">
        <f>AK67+AM67+AN67+AO67+AP67</f>
        <v>83638</v>
      </c>
      <c r="AR67" s="7">
        <f>AL67+AP67</f>
        <v>83638</v>
      </c>
      <c r="AS67" s="7"/>
      <c r="AT67" s="7"/>
      <c r="AU67" s="7"/>
      <c r="AV67" s="7"/>
      <c r="AW67" s="7">
        <f>AQ67+AS67+AT67+AU67+AV67</f>
        <v>83638</v>
      </c>
      <c r="AX67" s="7">
        <f>AR67+AV67</f>
        <v>83638</v>
      </c>
      <c r="AY67" s="7"/>
      <c r="AZ67" s="7"/>
      <c r="BA67" s="7"/>
      <c r="BB67" s="7"/>
      <c r="BC67" s="7">
        <f>AW67+AY67+AZ67+BA67+BB67</f>
        <v>83638</v>
      </c>
      <c r="BD67" s="7">
        <f>AX67+BB67</f>
        <v>83638</v>
      </c>
      <c r="BE67" s="7"/>
      <c r="BF67" s="7"/>
      <c r="BG67" s="7"/>
      <c r="BH67" s="7"/>
      <c r="BI67" s="7">
        <f>BC67+BE67+BF67+BG67+BH67</f>
        <v>83638</v>
      </c>
      <c r="BJ67" s="7">
        <f>BD67+BH67</f>
        <v>83638</v>
      </c>
      <c r="BK67" s="7"/>
      <c r="BL67" s="7"/>
      <c r="BM67" s="7"/>
      <c r="BN67" s="7"/>
      <c r="BO67" s="7">
        <f>BI67+BK67+BL67+BM67+BN67</f>
        <v>83638</v>
      </c>
      <c r="BP67" s="7">
        <f>BJ67+BN67</f>
        <v>83638</v>
      </c>
      <c r="BQ67" s="7"/>
      <c r="BR67" s="7"/>
      <c r="BS67" s="7"/>
      <c r="BT67" s="7"/>
      <c r="BU67" s="7">
        <f>BO67+BQ67+BR67+BS67+BT67</f>
        <v>83638</v>
      </c>
      <c r="BV67" s="7">
        <f>BP67+BT67</f>
        <v>83638</v>
      </c>
      <c r="BW67" s="7">
        <v>53166</v>
      </c>
      <c r="BX67" s="7">
        <v>53166</v>
      </c>
      <c r="BY67" s="23">
        <f t="shared" si="86"/>
        <v>63.5667997800043</v>
      </c>
      <c r="BZ67" s="23">
        <f t="shared" si="87"/>
        <v>63.5667997800043</v>
      </c>
    </row>
    <row r="68" spans="1:78" ht="49.5">
      <c r="A68" s="21" t="s">
        <v>120</v>
      </c>
      <c r="B68" s="22">
        <v>913</v>
      </c>
      <c r="C68" s="16" t="s">
        <v>7</v>
      </c>
      <c r="D68" s="16" t="s">
        <v>8</v>
      </c>
      <c r="E68" s="16" t="s">
        <v>119</v>
      </c>
      <c r="F68" s="16"/>
      <c r="G68" s="7"/>
      <c r="H68" s="7"/>
      <c r="I68" s="7"/>
      <c r="J68" s="7"/>
      <c r="K68" s="7"/>
      <c r="L68" s="7"/>
      <c r="M68" s="7"/>
      <c r="N68" s="7"/>
      <c r="O68" s="7">
        <f>O69</f>
        <v>0</v>
      </c>
      <c r="P68" s="7">
        <f aca="true" t="shared" si="154" ref="P68:AE69">P69</f>
        <v>0</v>
      </c>
      <c r="Q68" s="7">
        <f t="shared" si="154"/>
        <v>0</v>
      </c>
      <c r="R68" s="7">
        <f t="shared" si="154"/>
        <v>435510</v>
      </c>
      <c r="S68" s="7">
        <f t="shared" si="154"/>
        <v>435510</v>
      </c>
      <c r="T68" s="7">
        <f t="shared" si="154"/>
        <v>435510</v>
      </c>
      <c r="U68" s="7">
        <f>U69</f>
        <v>0</v>
      </c>
      <c r="V68" s="7">
        <f t="shared" si="154"/>
        <v>0</v>
      </c>
      <c r="W68" s="7">
        <f t="shared" si="154"/>
        <v>0</v>
      </c>
      <c r="X68" s="7">
        <f t="shared" si="154"/>
        <v>0</v>
      </c>
      <c r="Y68" s="7">
        <f t="shared" si="154"/>
        <v>435510</v>
      </c>
      <c r="Z68" s="7">
        <f t="shared" si="154"/>
        <v>435510</v>
      </c>
      <c r="AA68" s="7">
        <f>AA69</f>
        <v>0</v>
      </c>
      <c r="AB68" s="7">
        <f t="shared" si="154"/>
        <v>0</v>
      </c>
      <c r="AC68" s="7">
        <f t="shared" si="154"/>
        <v>0</v>
      </c>
      <c r="AD68" s="7">
        <f t="shared" si="154"/>
        <v>1706956</v>
      </c>
      <c r="AE68" s="7">
        <f t="shared" si="154"/>
        <v>2142466</v>
      </c>
      <c r="AF68" s="7">
        <f aca="true" t="shared" si="155" ref="AB68:AF69">AF69</f>
        <v>2142466</v>
      </c>
      <c r="AG68" s="7">
        <f>AG69</f>
        <v>0</v>
      </c>
      <c r="AH68" s="7">
        <f aca="true" t="shared" si="156" ref="AH68:AW69">AH69</f>
        <v>0</v>
      </c>
      <c r="AI68" s="7">
        <f t="shared" si="156"/>
        <v>0</v>
      </c>
      <c r="AJ68" s="7">
        <f t="shared" si="156"/>
        <v>0</v>
      </c>
      <c r="AK68" s="7">
        <f t="shared" si="156"/>
        <v>2142466</v>
      </c>
      <c r="AL68" s="7">
        <f t="shared" si="156"/>
        <v>2142466</v>
      </c>
      <c r="AM68" s="7">
        <f>AM69</f>
        <v>0</v>
      </c>
      <c r="AN68" s="7">
        <f t="shared" si="156"/>
        <v>0</v>
      </c>
      <c r="AO68" s="7">
        <f t="shared" si="156"/>
        <v>0</v>
      </c>
      <c r="AP68" s="7">
        <f t="shared" si="156"/>
        <v>0</v>
      </c>
      <c r="AQ68" s="7">
        <f t="shared" si="156"/>
        <v>2142466</v>
      </c>
      <c r="AR68" s="7">
        <f t="shared" si="156"/>
        <v>2142466</v>
      </c>
      <c r="AS68" s="7">
        <f>AS69</f>
        <v>0</v>
      </c>
      <c r="AT68" s="7">
        <f t="shared" si="156"/>
        <v>0</v>
      </c>
      <c r="AU68" s="7">
        <f t="shared" si="156"/>
        <v>0</v>
      </c>
      <c r="AV68" s="7">
        <f t="shared" si="156"/>
        <v>16322</v>
      </c>
      <c r="AW68" s="7">
        <f t="shared" si="156"/>
        <v>2158788</v>
      </c>
      <c r="AX68" s="7">
        <f aca="true" t="shared" si="157" ref="AT68:AX69">AX69</f>
        <v>2158788</v>
      </c>
      <c r="AY68" s="7">
        <f>AY69</f>
        <v>0</v>
      </c>
      <c r="AZ68" s="7">
        <f aca="true" t="shared" si="158" ref="AZ68:BO69">AZ69</f>
        <v>0</v>
      </c>
      <c r="BA68" s="7">
        <f t="shared" si="158"/>
        <v>0</v>
      </c>
      <c r="BB68" s="7">
        <f t="shared" si="158"/>
        <v>0</v>
      </c>
      <c r="BC68" s="7">
        <f t="shared" si="158"/>
        <v>2158788</v>
      </c>
      <c r="BD68" s="7">
        <f t="shared" si="158"/>
        <v>2158788</v>
      </c>
      <c r="BE68" s="7">
        <f>BE69</f>
        <v>0</v>
      </c>
      <c r="BF68" s="7">
        <f t="shared" si="158"/>
        <v>0</v>
      </c>
      <c r="BG68" s="7">
        <f t="shared" si="158"/>
        <v>0</v>
      </c>
      <c r="BH68" s="7">
        <f t="shared" si="158"/>
        <v>0</v>
      </c>
      <c r="BI68" s="7">
        <f t="shared" si="158"/>
        <v>2158788</v>
      </c>
      <c r="BJ68" s="7">
        <f t="shared" si="158"/>
        <v>2158788</v>
      </c>
      <c r="BK68" s="7">
        <f>BK69</f>
        <v>0</v>
      </c>
      <c r="BL68" s="7">
        <f t="shared" si="158"/>
        <v>0</v>
      </c>
      <c r="BM68" s="7">
        <f t="shared" si="158"/>
        <v>0</v>
      </c>
      <c r="BN68" s="7">
        <f t="shared" si="158"/>
        <v>0</v>
      </c>
      <c r="BO68" s="7">
        <f t="shared" si="158"/>
        <v>2158788</v>
      </c>
      <c r="BP68" s="7">
        <f aca="true" t="shared" si="159" ref="BL68:BP69">BP69</f>
        <v>2158788</v>
      </c>
      <c r="BQ68" s="7">
        <f>BQ69</f>
        <v>0</v>
      </c>
      <c r="BR68" s="7">
        <f aca="true" t="shared" si="160" ref="BR68:BX69">BR69</f>
        <v>0</v>
      </c>
      <c r="BS68" s="7">
        <f t="shared" si="160"/>
        <v>0</v>
      </c>
      <c r="BT68" s="7">
        <f t="shared" si="160"/>
        <v>0</v>
      </c>
      <c r="BU68" s="7">
        <f t="shared" si="160"/>
        <v>2158788</v>
      </c>
      <c r="BV68" s="7">
        <f t="shared" si="160"/>
        <v>2158788</v>
      </c>
      <c r="BW68" s="7">
        <f t="shared" si="160"/>
        <v>1503559</v>
      </c>
      <c r="BX68" s="7">
        <f t="shared" si="160"/>
        <v>1503559</v>
      </c>
      <c r="BY68" s="23">
        <f t="shared" si="86"/>
        <v>69.64829339425641</v>
      </c>
      <c r="BZ68" s="23">
        <f t="shared" si="87"/>
        <v>69.64829339425641</v>
      </c>
    </row>
    <row r="69" spans="1:78" ht="33">
      <c r="A69" s="15" t="s">
        <v>11</v>
      </c>
      <c r="B69" s="22">
        <v>913</v>
      </c>
      <c r="C69" s="16" t="s">
        <v>7</v>
      </c>
      <c r="D69" s="16" t="s">
        <v>8</v>
      </c>
      <c r="E69" s="16" t="s">
        <v>119</v>
      </c>
      <c r="F69" s="16" t="s">
        <v>12</v>
      </c>
      <c r="G69" s="7"/>
      <c r="H69" s="7"/>
      <c r="I69" s="7"/>
      <c r="J69" s="7"/>
      <c r="K69" s="7"/>
      <c r="L69" s="7"/>
      <c r="M69" s="7"/>
      <c r="N69" s="7"/>
      <c r="O69" s="7">
        <f>O70</f>
        <v>0</v>
      </c>
      <c r="P69" s="7">
        <f t="shared" si="154"/>
        <v>0</v>
      </c>
      <c r="Q69" s="7">
        <f t="shared" si="154"/>
        <v>0</v>
      </c>
      <c r="R69" s="7">
        <f t="shared" si="154"/>
        <v>435510</v>
      </c>
      <c r="S69" s="7">
        <f t="shared" si="154"/>
        <v>435510</v>
      </c>
      <c r="T69" s="7">
        <f t="shared" si="154"/>
        <v>435510</v>
      </c>
      <c r="U69" s="7">
        <f>U70</f>
        <v>0</v>
      </c>
      <c r="V69" s="7">
        <f t="shared" si="154"/>
        <v>0</v>
      </c>
      <c r="W69" s="7">
        <f t="shared" si="154"/>
        <v>0</v>
      </c>
      <c r="X69" s="7">
        <f t="shared" si="154"/>
        <v>0</v>
      </c>
      <c r="Y69" s="7">
        <f t="shared" si="154"/>
        <v>435510</v>
      </c>
      <c r="Z69" s="7">
        <f t="shared" si="154"/>
        <v>435510</v>
      </c>
      <c r="AA69" s="7">
        <f>AA70</f>
        <v>0</v>
      </c>
      <c r="AB69" s="7">
        <f t="shared" si="155"/>
        <v>0</v>
      </c>
      <c r="AC69" s="7">
        <f t="shared" si="155"/>
        <v>0</v>
      </c>
      <c r="AD69" s="7">
        <f t="shared" si="155"/>
        <v>1706956</v>
      </c>
      <c r="AE69" s="7">
        <f t="shared" si="155"/>
        <v>2142466</v>
      </c>
      <c r="AF69" s="7">
        <f t="shared" si="155"/>
        <v>2142466</v>
      </c>
      <c r="AG69" s="7">
        <f>AG70</f>
        <v>0</v>
      </c>
      <c r="AH69" s="7">
        <f t="shared" si="156"/>
        <v>0</v>
      </c>
      <c r="AI69" s="7">
        <f t="shared" si="156"/>
        <v>0</v>
      </c>
      <c r="AJ69" s="7">
        <f t="shared" si="156"/>
        <v>0</v>
      </c>
      <c r="AK69" s="7">
        <f t="shared" si="156"/>
        <v>2142466</v>
      </c>
      <c r="AL69" s="7">
        <f t="shared" si="156"/>
        <v>2142466</v>
      </c>
      <c r="AM69" s="7">
        <f>AM70</f>
        <v>0</v>
      </c>
      <c r="AN69" s="7">
        <f t="shared" si="156"/>
        <v>0</v>
      </c>
      <c r="AO69" s="7">
        <f t="shared" si="156"/>
        <v>0</v>
      </c>
      <c r="AP69" s="7">
        <f t="shared" si="156"/>
        <v>0</v>
      </c>
      <c r="AQ69" s="7">
        <f t="shared" si="156"/>
        <v>2142466</v>
      </c>
      <c r="AR69" s="7">
        <f t="shared" si="156"/>
        <v>2142466</v>
      </c>
      <c r="AS69" s="7">
        <f>AS70</f>
        <v>0</v>
      </c>
      <c r="AT69" s="7">
        <f t="shared" si="157"/>
        <v>0</v>
      </c>
      <c r="AU69" s="7">
        <f t="shared" si="157"/>
        <v>0</v>
      </c>
      <c r="AV69" s="7">
        <f t="shared" si="157"/>
        <v>16322</v>
      </c>
      <c r="AW69" s="7">
        <f t="shared" si="157"/>
        <v>2158788</v>
      </c>
      <c r="AX69" s="7">
        <f t="shared" si="157"/>
        <v>2158788</v>
      </c>
      <c r="AY69" s="7">
        <f>AY70</f>
        <v>0</v>
      </c>
      <c r="AZ69" s="7">
        <f t="shared" si="158"/>
        <v>0</v>
      </c>
      <c r="BA69" s="7">
        <f t="shared" si="158"/>
        <v>0</v>
      </c>
      <c r="BB69" s="7">
        <f t="shared" si="158"/>
        <v>0</v>
      </c>
      <c r="BC69" s="7">
        <f t="shared" si="158"/>
        <v>2158788</v>
      </c>
      <c r="BD69" s="7">
        <f t="shared" si="158"/>
        <v>2158788</v>
      </c>
      <c r="BE69" s="7">
        <f>BE70</f>
        <v>0</v>
      </c>
      <c r="BF69" s="7">
        <f t="shared" si="158"/>
        <v>0</v>
      </c>
      <c r="BG69" s="7">
        <f t="shared" si="158"/>
        <v>0</v>
      </c>
      <c r="BH69" s="7">
        <f t="shared" si="158"/>
        <v>0</v>
      </c>
      <c r="BI69" s="7">
        <f t="shared" si="158"/>
        <v>2158788</v>
      </c>
      <c r="BJ69" s="7">
        <f t="shared" si="158"/>
        <v>2158788</v>
      </c>
      <c r="BK69" s="7">
        <f>BK70</f>
        <v>0</v>
      </c>
      <c r="BL69" s="7">
        <f t="shared" si="159"/>
        <v>0</v>
      </c>
      <c r="BM69" s="7">
        <f t="shared" si="159"/>
        <v>0</v>
      </c>
      <c r="BN69" s="7">
        <f t="shared" si="159"/>
        <v>0</v>
      </c>
      <c r="BO69" s="7">
        <f t="shared" si="159"/>
        <v>2158788</v>
      </c>
      <c r="BP69" s="7">
        <f t="shared" si="159"/>
        <v>2158788</v>
      </c>
      <c r="BQ69" s="7">
        <f>BQ70</f>
        <v>0</v>
      </c>
      <c r="BR69" s="7">
        <f t="shared" si="160"/>
        <v>0</v>
      </c>
      <c r="BS69" s="7">
        <f t="shared" si="160"/>
        <v>0</v>
      </c>
      <c r="BT69" s="7">
        <f t="shared" si="160"/>
        <v>0</v>
      </c>
      <c r="BU69" s="7">
        <f t="shared" si="160"/>
        <v>2158788</v>
      </c>
      <c r="BV69" s="7">
        <f t="shared" si="160"/>
        <v>2158788</v>
      </c>
      <c r="BW69" s="7">
        <f t="shared" si="160"/>
        <v>1503559</v>
      </c>
      <c r="BX69" s="7">
        <f t="shared" si="160"/>
        <v>1503559</v>
      </c>
      <c r="BY69" s="23">
        <f t="shared" si="86"/>
        <v>69.64829339425641</v>
      </c>
      <c r="BZ69" s="23">
        <f t="shared" si="87"/>
        <v>69.64829339425641</v>
      </c>
    </row>
    <row r="70" spans="1:78" ht="20.1" customHeight="1">
      <c r="A70" s="18" t="s">
        <v>13</v>
      </c>
      <c r="B70" s="16">
        <v>913</v>
      </c>
      <c r="C70" s="16" t="s">
        <v>7</v>
      </c>
      <c r="D70" s="16" t="s">
        <v>8</v>
      </c>
      <c r="E70" s="16" t="s">
        <v>119</v>
      </c>
      <c r="F70" s="16" t="s">
        <v>21</v>
      </c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>
        <v>435510</v>
      </c>
      <c r="S70" s="7">
        <f>M70+O70+P70+Q70+R70</f>
        <v>435510</v>
      </c>
      <c r="T70" s="7">
        <f>N70+R70</f>
        <v>435510</v>
      </c>
      <c r="U70" s="7"/>
      <c r="V70" s="7"/>
      <c r="W70" s="7"/>
      <c r="X70" s="7"/>
      <c r="Y70" s="7">
        <f>S70+U70+V70+W70+X70</f>
        <v>435510</v>
      </c>
      <c r="Z70" s="7">
        <f>T70+X70</f>
        <v>435510</v>
      </c>
      <c r="AA70" s="7"/>
      <c r="AB70" s="7"/>
      <c r="AC70" s="7"/>
      <c r="AD70" s="7">
        <v>1706956</v>
      </c>
      <c r="AE70" s="7">
        <f>Y70+AA70+AB70+AC70+AD70</f>
        <v>2142466</v>
      </c>
      <c r="AF70" s="7">
        <f>Z70+AD70</f>
        <v>2142466</v>
      </c>
      <c r="AG70" s="7"/>
      <c r="AH70" s="7"/>
      <c r="AI70" s="7"/>
      <c r="AJ70" s="7"/>
      <c r="AK70" s="7">
        <f>AE70+AG70+AH70+AI70+AJ70</f>
        <v>2142466</v>
      </c>
      <c r="AL70" s="7">
        <f>AF70+AJ70</f>
        <v>2142466</v>
      </c>
      <c r="AM70" s="7"/>
      <c r="AN70" s="7"/>
      <c r="AO70" s="7"/>
      <c r="AP70" s="7"/>
      <c r="AQ70" s="7">
        <f>AK70+AM70+AN70+AO70+AP70</f>
        <v>2142466</v>
      </c>
      <c r="AR70" s="7">
        <f>AL70+AP70</f>
        <v>2142466</v>
      </c>
      <c r="AS70" s="7"/>
      <c r="AT70" s="7"/>
      <c r="AU70" s="7"/>
      <c r="AV70" s="7">
        <v>16322</v>
      </c>
      <c r="AW70" s="7">
        <f>AQ70+AS70+AT70+AU70+AV70</f>
        <v>2158788</v>
      </c>
      <c r="AX70" s="7">
        <f>AR70+AV70</f>
        <v>2158788</v>
      </c>
      <c r="AY70" s="7"/>
      <c r="AZ70" s="7"/>
      <c r="BA70" s="7"/>
      <c r="BB70" s="7"/>
      <c r="BC70" s="7">
        <f>AW70+AY70+AZ70+BA70+BB70</f>
        <v>2158788</v>
      </c>
      <c r="BD70" s="7">
        <f>AX70+BB70</f>
        <v>2158788</v>
      </c>
      <c r="BE70" s="7"/>
      <c r="BF70" s="7"/>
      <c r="BG70" s="7"/>
      <c r="BH70" s="7"/>
      <c r="BI70" s="7">
        <f>BC70+BE70+BF70+BG70+BH70</f>
        <v>2158788</v>
      </c>
      <c r="BJ70" s="7">
        <f>BD70+BH70</f>
        <v>2158788</v>
      </c>
      <c r="BK70" s="7"/>
      <c r="BL70" s="7"/>
      <c r="BM70" s="7"/>
      <c r="BN70" s="7"/>
      <c r="BO70" s="7">
        <f>BI70+BK70+BL70+BM70+BN70</f>
        <v>2158788</v>
      </c>
      <c r="BP70" s="7">
        <f>BJ70+BN70</f>
        <v>2158788</v>
      </c>
      <c r="BQ70" s="7"/>
      <c r="BR70" s="7"/>
      <c r="BS70" s="7"/>
      <c r="BT70" s="7"/>
      <c r="BU70" s="7">
        <f>BO70+BQ70+BR70+BS70+BT70</f>
        <v>2158788</v>
      </c>
      <c r="BV70" s="7">
        <f>BP70+BT70</f>
        <v>2158788</v>
      </c>
      <c r="BW70" s="7">
        <v>1503559</v>
      </c>
      <c r="BX70" s="7">
        <v>1503559</v>
      </c>
      <c r="BY70" s="23">
        <f t="shared" si="86"/>
        <v>69.64829339425641</v>
      </c>
      <c r="BZ70" s="23">
        <f t="shared" si="87"/>
        <v>69.64829339425641</v>
      </c>
    </row>
    <row r="71" spans="1:78" ht="66">
      <c r="A71" s="15" t="s">
        <v>142</v>
      </c>
      <c r="B71" s="16" t="s">
        <v>54</v>
      </c>
      <c r="C71" s="16" t="s">
        <v>7</v>
      </c>
      <c r="D71" s="16" t="s">
        <v>8</v>
      </c>
      <c r="E71" s="16" t="s">
        <v>141</v>
      </c>
      <c r="F71" s="16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>
        <f>BQ72</f>
        <v>0</v>
      </c>
      <c r="BR71" s="7">
        <f aca="true" t="shared" si="161" ref="BR71:BX72">BR72</f>
        <v>0</v>
      </c>
      <c r="BS71" s="7">
        <f t="shared" si="161"/>
        <v>0</v>
      </c>
      <c r="BT71" s="7">
        <f t="shared" si="161"/>
        <v>0</v>
      </c>
      <c r="BU71" s="7">
        <f t="shared" si="161"/>
        <v>0</v>
      </c>
      <c r="BV71" s="7">
        <f t="shared" si="161"/>
        <v>0</v>
      </c>
      <c r="BW71" s="7">
        <f t="shared" si="161"/>
        <v>0</v>
      </c>
      <c r="BX71" s="7">
        <f t="shared" si="161"/>
        <v>0</v>
      </c>
      <c r="BY71" s="23"/>
      <c r="BZ71" s="23"/>
    </row>
    <row r="72" spans="1:78" ht="33">
      <c r="A72" s="15" t="s">
        <v>11</v>
      </c>
      <c r="B72" s="16" t="s">
        <v>54</v>
      </c>
      <c r="C72" s="16" t="s">
        <v>7</v>
      </c>
      <c r="D72" s="16" t="s">
        <v>8</v>
      </c>
      <c r="E72" s="16" t="s">
        <v>141</v>
      </c>
      <c r="F72" s="16" t="s">
        <v>12</v>
      </c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>
        <f>BQ73</f>
        <v>0</v>
      </c>
      <c r="BR72" s="7">
        <f t="shared" si="161"/>
        <v>0</v>
      </c>
      <c r="BS72" s="7">
        <f t="shared" si="161"/>
        <v>0</v>
      </c>
      <c r="BT72" s="7">
        <f t="shared" si="161"/>
        <v>0</v>
      </c>
      <c r="BU72" s="7">
        <f t="shared" si="161"/>
        <v>0</v>
      </c>
      <c r="BV72" s="7">
        <f t="shared" si="161"/>
        <v>0</v>
      </c>
      <c r="BW72" s="7">
        <f t="shared" si="161"/>
        <v>0</v>
      </c>
      <c r="BX72" s="7">
        <f t="shared" si="161"/>
        <v>0</v>
      </c>
      <c r="BY72" s="23"/>
      <c r="BZ72" s="23"/>
    </row>
    <row r="73" spans="1:78" ht="20.1" customHeight="1">
      <c r="A73" s="18" t="s">
        <v>13</v>
      </c>
      <c r="B73" s="16" t="s">
        <v>54</v>
      </c>
      <c r="C73" s="16" t="s">
        <v>7</v>
      </c>
      <c r="D73" s="16" t="s">
        <v>8</v>
      </c>
      <c r="E73" s="16" t="s">
        <v>141</v>
      </c>
      <c r="F73" s="16" t="s">
        <v>21</v>
      </c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>
        <f>BO73+BQ73+BR73+BS73+BT73</f>
        <v>0</v>
      </c>
      <c r="BV73" s="7">
        <f>BP73+BT73</f>
        <v>0</v>
      </c>
      <c r="BW73" s="7"/>
      <c r="BX73" s="7"/>
      <c r="BY73" s="23"/>
      <c r="BZ73" s="23"/>
    </row>
    <row r="74" spans="1:78" ht="33">
      <c r="A74" s="15" t="s">
        <v>82</v>
      </c>
      <c r="B74" s="22">
        <v>913</v>
      </c>
      <c r="C74" s="16" t="s">
        <v>7</v>
      </c>
      <c r="D74" s="16" t="s">
        <v>8</v>
      </c>
      <c r="E74" s="16" t="s">
        <v>83</v>
      </c>
      <c r="F74" s="16"/>
      <c r="G74" s="7">
        <f aca="true" t="shared" si="162" ref="G74:V77">G75</f>
        <v>1478</v>
      </c>
      <c r="H74" s="7">
        <f t="shared" si="162"/>
        <v>0</v>
      </c>
      <c r="I74" s="7">
        <f t="shared" si="162"/>
        <v>0</v>
      </c>
      <c r="J74" s="7">
        <f t="shared" si="162"/>
        <v>0</v>
      </c>
      <c r="K74" s="7">
        <f t="shared" si="162"/>
        <v>0</v>
      </c>
      <c r="L74" s="7">
        <f t="shared" si="162"/>
        <v>0</v>
      </c>
      <c r="M74" s="7">
        <f t="shared" si="162"/>
        <v>1478</v>
      </c>
      <c r="N74" s="7">
        <f t="shared" si="162"/>
        <v>0</v>
      </c>
      <c r="O74" s="7">
        <f t="shared" si="162"/>
        <v>0</v>
      </c>
      <c r="P74" s="7">
        <f t="shared" si="162"/>
        <v>0</v>
      </c>
      <c r="Q74" s="7">
        <f t="shared" si="162"/>
        <v>0</v>
      </c>
      <c r="R74" s="7">
        <f t="shared" si="162"/>
        <v>0</v>
      </c>
      <c r="S74" s="7">
        <f t="shared" si="162"/>
        <v>1478</v>
      </c>
      <c r="T74" s="7">
        <f t="shared" si="162"/>
        <v>0</v>
      </c>
      <c r="U74" s="7">
        <f t="shared" si="162"/>
        <v>0</v>
      </c>
      <c r="V74" s="7">
        <f t="shared" si="162"/>
        <v>0</v>
      </c>
      <c r="W74" s="7">
        <f aca="true" t="shared" si="163" ref="U74:AJ77">W75</f>
        <v>0</v>
      </c>
      <c r="X74" s="7">
        <f t="shared" si="163"/>
        <v>0</v>
      </c>
      <c r="Y74" s="7">
        <f t="shared" si="163"/>
        <v>1478</v>
      </c>
      <c r="Z74" s="7">
        <f t="shared" si="163"/>
        <v>0</v>
      </c>
      <c r="AA74" s="7">
        <f t="shared" si="163"/>
        <v>0</v>
      </c>
      <c r="AB74" s="7">
        <f t="shared" si="163"/>
        <v>0</v>
      </c>
      <c r="AC74" s="7">
        <f t="shared" si="163"/>
        <v>0</v>
      </c>
      <c r="AD74" s="7">
        <f t="shared" si="163"/>
        <v>0</v>
      </c>
      <c r="AE74" s="7">
        <f t="shared" si="163"/>
        <v>1478</v>
      </c>
      <c r="AF74" s="7">
        <f t="shared" si="163"/>
        <v>0</v>
      </c>
      <c r="AG74" s="7">
        <f t="shared" si="163"/>
        <v>0</v>
      </c>
      <c r="AH74" s="7">
        <f t="shared" si="163"/>
        <v>0</v>
      </c>
      <c r="AI74" s="7">
        <f t="shared" si="163"/>
        <v>0</v>
      </c>
      <c r="AJ74" s="7">
        <f t="shared" si="163"/>
        <v>0</v>
      </c>
      <c r="AK74" s="7">
        <f aca="true" t="shared" si="164" ref="AK74:BJ74">AK75+AK79</f>
        <v>1478</v>
      </c>
      <c r="AL74" s="7">
        <f t="shared" si="164"/>
        <v>0</v>
      </c>
      <c r="AM74" s="7">
        <f t="shared" si="164"/>
        <v>0</v>
      </c>
      <c r="AN74" s="7">
        <f t="shared" si="164"/>
        <v>660</v>
      </c>
      <c r="AO74" s="7">
        <f t="shared" si="164"/>
        <v>0</v>
      </c>
      <c r="AP74" s="7">
        <f t="shared" si="164"/>
        <v>2340</v>
      </c>
      <c r="AQ74" s="7">
        <f t="shared" si="164"/>
        <v>4478</v>
      </c>
      <c r="AR74" s="7">
        <f t="shared" si="164"/>
        <v>2340</v>
      </c>
      <c r="AS74" s="7">
        <f t="shared" si="164"/>
        <v>0</v>
      </c>
      <c r="AT74" s="7">
        <f t="shared" si="164"/>
        <v>12000</v>
      </c>
      <c r="AU74" s="7">
        <f t="shared" si="164"/>
        <v>0</v>
      </c>
      <c r="AV74" s="7">
        <f t="shared" si="164"/>
        <v>0</v>
      </c>
      <c r="AW74" s="7">
        <f t="shared" si="164"/>
        <v>16478</v>
      </c>
      <c r="AX74" s="7">
        <f t="shared" si="164"/>
        <v>2340</v>
      </c>
      <c r="AY74" s="7">
        <f t="shared" si="164"/>
        <v>0</v>
      </c>
      <c r="AZ74" s="7">
        <f t="shared" si="164"/>
        <v>0</v>
      </c>
      <c r="BA74" s="7">
        <f t="shared" si="164"/>
        <v>0</v>
      </c>
      <c r="BB74" s="7">
        <f t="shared" si="164"/>
        <v>0</v>
      </c>
      <c r="BC74" s="7">
        <f t="shared" si="164"/>
        <v>16478</v>
      </c>
      <c r="BD74" s="7">
        <f t="shared" si="164"/>
        <v>2340</v>
      </c>
      <c r="BE74" s="7">
        <f t="shared" si="164"/>
        <v>0</v>
      </c>
      <c r="BF74" s="7">
        <f t="shared" si="164"/>
        <v>0</v>
      </c>
      <c r="BG74" s="7">
        <f t="shared" si="164"/>
        <v>0</v>
      </c>
      <c r="BH74" s="7">
        <f t="shared" si="164"/>
        <v>0</v>
      </c>
      <c r="BI74" s="7">
        <f t="shared" si="164"/>
        <v>16478</v>
      </c>
      <c r="BJ74" s="7">
        <f t="shared" si="164"/>
        <v>2340</v>
      </c>
      <c r="BK74" s="7">
        <f aca="true" t="shared" si="165" ref="BK74:BV74">BK75+BK79+BK82</f>
        <v>-11880</v>
      </c>
      <c r="BL74" s="7">
        <f t="shared" si="165"/>
        <v>0</v>
      </c>
      <c r="BM74" s="7">
        <f t="shared" si="165"/>
        <v>0</v>
      </c>
      <c r="BN74" s="7">
        <f t="shared" si="165"/>
        <v>11880</v>
      </c>
      <c r="BO74" s="7">
        <f t="shared" si="165"/>
        <v>16478</v>
      </c>
      <c r="BP74" s="7">
        <f t="shared" si="165"/>
        <v>14220</v>
      </c>
      <c r="BQ74" s="7">
        <f t="shared" si="165"/>
        <v>0</v>
      </c>
      <c r="BR74" s="7">
        <f t="shared" si="165"/>
        <v>0</v>
      </c>
      <c r="BS74" s="7">
        <f t="shared" si="165"/>
        <v>0</v>
      </c>
      <c r="BT74" s="7">
        <f t="shared" si="165"/>
        <v>0</v>
      </c>
      <c r="BU74" s="7">
        <f t="shared" si="165"/>
        <v>16478</v>
      </c>
      <c r="BV74" s="7">
        <f t="shared" si="165"/>
        <v>14220</v>
      </c>
      <c r="BW74" s="7">
        <f aca="true" t="shared" si="166" ref="BW74:BX74">BW75+BW79+BW82</f>
        <v>1476</v>
      </c>
      <c r="BX74" s="7">
        <f t="shared" si="166"/>
        <v>0</v>
      </c>
      <c r="BY74" s="23">
        <f t="shared" si="86"/>
        <v>8.95739774244447</v>
      </c>
      <c r="BZ74" s="23">
        <f t="shared" si="87"/>
        <v>0</v>
      </c>
    </row>
    <row r="75" spans="1:78" ht="20.1" customHeight="1">
      <c r="A75" s="18" t="s">
        <v>14</v>
      </c>
      <c r="B75" s="16">
        <v>913</v>
      </c>
      <c r="C75" s="16" t="s">
        <v>7</v>
      </c>
      <c r="D75" s="16" t="s">
        <v>8</v>
      </c>
      <c r="E75" s="16" t="s">
        <v>84</v>
      </c>
      <c r="F75" s="16"/>
      <c r="G75" s="7">
        <f t="shared" si="162"/>
        <v>1478</v>
      </c>
      <c r="H75" s="7">
        <f t="shared" si="162"/>
        <v>0</v>
      </c>
      <c r="I75" s="7">
        <f t="shared" si="162"/>
        <v>0</v>
      </c>
      <c r="J75" s="7">
        <f t="shared" si="162"/>
        <v>0</v>
      </c>
      <c r="K75" s="7">
        <f t="shared" si="162"/>
        <v>0</v>
      </c>
      <c r="L75" s="7">
        <f t="shared" si="162"/>
        <v>0</v>
      </c>
      <c r="M75" s="7">
        <f t="shared" si="162"/>
        <v>1478</v>
      </c>
      <c r="N75" s="7">
        <f t="shared" si="162"/>
        <v>0</v>
      </c>
      <c r="O75" s="7">
        <f t="shared" si="162"/>
        <v>0</v>
      </c>
      <c r="P75" s="7">
        <f t="shared" si="162"/>
        <v>0</v>
      </c>
      <c r="Q75" s="7">
        <f t="shared" si="162"/>
        <v>0</v>
      </c>
      <c r="R75" s="7">
        <f t="shared" si="162"/>
        <v>0</v>
      </c>
      <c r="S75" s="7">
        <f t="shared" si="162"/>
        <v>1478</v>
      </c>
      <c r="T75" s="7">
        <f t="shared" si="162"/>
        <v>0</v>
      </c>
      <c r="U75" s="7">
        <f t="shared" si="163"/>
        <v>0</v>
      </c>
      <c r="V75" s="7">
        <f t="shared" si="163"/>
        <v>0</v>
      </c>
      <c r="W75" s="7">
        <f t="shared" si="163"/>
        <v>0</v>
      </c>
      <c r="X75" s="7">
        <f t="shared" si="163"/>
        <v>0</v>
      </c>
      <c r="Y75" s="7">
        <f t="shared" si="163"/>
        <v>1478</v>
      </c>
      <c r="Z75" s="7">
        <f t="shared" si="163"/>
        <v>0</v>
      </c>
      <c r="AA75" s="7">
        <f t="shared" si="163"/>
        <v>0</v>
      </c>
      <c r="AB75" s="7">
        <f t="shared" si="163"/>
        <v>0</v>
      </c>
      <c r="AC75" s="7">
        <f t="shared" si="163"/>
        <v>0</v>
      </c>
      <c r="AD75" s="7">
        <f t="shared" si="163"/>
        <v>0</v>
      </c>
      <c r="AE75" s="7">
        <f t="shared" si="163"/>
        <v>1478</v>
      </c>
      <c r="AF75" s="7">
        <f t="shared" si="163"/>
        <v>0</v>
      </c>
      <c r="AG75" s="7">
        <f aca="true" t="shared" si="167" ref="AG75:AV77">AG76</f>
        <v>0</v>
      </c>
      <c r="AH75" s="7">
        <f t="shared" si="167"/>
        <v>0</v>
      </c>
      <c r="AI75" s="7">
        <f t="shared" si="167"/>
        <v>0</v>
      </c>
      <c r="AJ75" s="7">
        <f t="shared" si="167"/>
        <v>0</v>
      </c>
      <c r="AK75" s="7">
        <f t="shared" si="167"/>
        <v>1478</v>
      </c>
      <c r="AL75" s="7">
        <f t="shared" si="167"/>
        <v>0</v>
      </c>
      <c r="AM75" s="7">
        <f t="shared" si="167"/>
        <v>0</v>
      </c>
      <c r="AN75" s="7">
        <f t="shared" si="167"/>
        <v>0</v>
      </c>
      <c r="AO75" s="7">
        <f t="shared" si="167"/>
        <v>0</v>
      </c>
      <c r="AP75" s="7">
        <f t="shared" si="167"/>
        <v>0</v>
      </c>
      <c r="AQ75" s="7">
        <f t="shared" si="167"/>
        <v>1478</v>
      </c>
      <c r="AR75" s="7">
        <f t="shared" si="167"/>
        <v>0</v>
      </c>
      <c r="AS75" s="7">
        <f t="shared" si="167"/>
        <v>0</v>
      </c>
      <c r="AT75" s="7">
        <f t="shared" si="167"/>
        <v>12000</v>
      </c>
      <c r="AU75" s="7">
        <f t="shared" si="167"/>
        <v>0</v>
      </c>
      <c r="AV75" s="7">
        <f t="shared" si="167"/>
        <v>0</v>
      </c>
      <c r="AW75" s="7">
        <f aca="true" t="shared" si="168" ref="AS75:BH77">AW76</f>
        <v>13478</v>
      </c>
      <c r="AX75" s="7">
        <f t="shared" si="168"/>
        <v>0</v>
      </c>
      <c r="AY75" s="7">
        <f t="shared" si="168"/>
        <v>0</v>
      </c>
      <c r="AZ75" s="7">
        <f t="shared" si="168"/>
        <v>0</v>
      </c>
      <c r="BA75" s="7">
        <f t="shared" si="168"/>
        <v>0</v>
      </c>
      <c r="BB75" s="7">
        <f t="shared" si="168"/>
        <v>0</v>
      </c>
      <c r="BC75" s="7">
        <f t="shared" si="168"/>
        <v>13478</v>
      </c>
      <c r="BD75" s="7">
        <f t="shared" si="168"/>
        <v>0</v>
      </c>
      <c r="BE75" s="7">
        <f t="shared" si="168"/>
        <v>0</v>
      </c>
      <c r="BF75" s="7">
        <f t="shared" si="168"/>
        <v>0</v>
      </c>
      <c r="BG75" s="7">
        <f t="shared" si="168"/>
        <v>0</v>
      </c>
      <c r="BH75" s="7">
        <f t="shared" si="168"/>
        <v>0</v>
      </c>
      <c r="BI75" s="7">
        <f aca="true" t="shared" si="169" ref="BE75:BT77">BI76</f>
        <v>13478</v>
      </c>
      <c r="BJ75" s="7">
        <f t="shared" si="169"/>
        <v>0</v>
      </c>
      <c r="BK75" s="7">
        <f t="shared" si="169"/>
        <v>-12000</v>
      </c>
      <c r="BL75" s="7">
        <f t="shared" si="169"/>
        <v>0</v>
      </c>
      <c r="BM75" s="7">
        <f t="shared" si="169"/>
        <v>0</v>
      </c>
      <c r="BN75" s="7">
        <f t="shared" si="169"/>
        <v>0</v>
      </c>
      <c r="BO75" s="7">
        <f t="shared" si="169"/>
        <v>1478</v>
      </c>
      <c r="BP75" s="7">
        <f t="shared" si="169"/>
        <v>0</v>
      </c>
      <c r="BQ75" s="7">
        <f t="shared" si="169"/>
        <v>0</v>
      </c>
      <c r="BR75" s="7">
        <f t="shared" si="169"/>
        <v>0</v>
      </c>
      <c r="BS75" s="7">
        <f t="shared" si="169"/>
        <v>0</v>
      </c>
      <c r="BT75" s="7">
        <f t="shared" si="169"/>
        <v>0</v>
      </c>
      <c r="BU75" s="7">
        <f aca="true" t="shared" si="170" ref="BQ75:BX77">BU76</f>
        <v>1478</v>
      </c>
      <c r="BV75" s="7">
        <f t="shared" si="170"/>
        <v>0</v>
      </c>
      <c r="BW75" s="7">
        <f t="shared" si="170"/>
        <v>1476</v>
      </c>
      <c r="BX75" s="7">
        <f t="shared" si="170"/>
        <v>0</v>
      </c>
      <c r="BY75" s="23">
        <f t="shared" si="86"/>
        <v>99.86468200270636</v>
      </c>
      <c r="BZ75" s="23"/>
    </row>
    <row r="76" spans="1:78" ht="20.1" customHeight="1">
      <c r="A76" s="18" t="s">
        <v>61</v>
      </c>
      <c r="B76" s="16">
        <v>913</v>
      </c>
      <c r="C76" s="16" t="s">
        <v>7</v>
      </c>
      <c r="D76" s="16" t="s">
        <v>8</v>
      </c>
      <c r="E76" s="16" t="s">
        <v>97</v>
      </c>
      <c r="F76" s="16"/>
      <c r="G76" s="7">
        <f t="shared" si="162"/>
        <v>1478</v>
      </c>
      <c r="H76" s="7">
        <f t="shared" si="162"/>
        <v>0</v>
      </c>
      <c r="I76" s="7">
        <f t="shared" si="162"/>
        <v>0</v>
      </c>
      <c r="J76" s="7">
        <f t="shared" si="162"/>
        <v>0</v>
      </c>
      <c r="K76" s="7">
        <f t="shared" si="162"/>
        <v>0</v>
      </c>
      <c r="L76" s="7">
        <f t="shared" si="162"/>
        <v>0</v>
      </c>
      <c r="M76" s="7">
        <f t="shared" si="162"/>
        <v>1478</v>
      </c>
      <c r="N76" s="7">
        <f t="shared" si="162"/>
        <v>0</v>
      </c>
      <c r="O76" s="7">
        <f t="shared" si="162"/>
        <v>0</v>
      </c>
      <c r="P76" s="7">
        <f t="shared" si="162"/>
        <v>0</v>
      </c>
      <c r="Q76" s="7">
        <f t="shared" si="162"/>
        <v>0</v>
      </c>
      <c r="R76" s="7">
        <f t="shared" si="162"/>
        <v>0</v>
      </c>
      <c r="S76" s="7">
        <f t="shared" si="162"/>
        <v>1478</v>
      </c>
      <c r="T76" s="7">
        <f t="shared" si="162"/>
        <v>0</v>
      </c>
      <c r="U76" s="7">
        <f t="shared" si="163"/>
        <v>0</v>
      </c>
      <c r="V76" s="7">
        <f t="shared" si="163"/>
        <v>0</v>
      </c>
      <c r="W76" s="7">
        <f t="shared" si="163"/>
        <v>0</v>
      </c>
      <c r="X76" s="7">
        <f t="shared" si="163"/>
        <v>0</v>
      </c>
      <c r="Y76" s="7">
        <f t="shared" si="163"/>
        <v>1478</v>
      </c>
      <c r="Z76" s="7">
        <f t="shared" si="163"/>
        <v>0</v>
      </c>
      <c r="AA76" s="7">
        <f t="shared" si="163"/>
        <v>0</v>
      </c>
      <c r="AB76" s="7">
        <f t="shared" si="163"/>
        <v>0</v>
      </c>
      <c r="AC76" s="7">
        <f t="shared" si="163"/>
        <v>0</v>
      </c>
      <c r="AD76" s="7">
        <f t="shared" si="163"/>
        <v>0</v>
      </c>
      <c r="AE76" s="7">
        <f t="shared" si="163"/>
        <v>1478</v>
      </c>
      <c r="AF76" s="7">
        <f t="shared" si="163"/>
        <v>0</v>
      </c>
      <c r="AG76" s="7">
        <f t="shared" si="167"/>
        <v>0</v>
      </c>
      <c r="AH76" s="7">
        <f t="shared" si="167"/>
        <v>0</v>
      </c>
      <c r="AI76" s="7">
        <f t="shared" si="167"/>
        <v>0</v>
      </c>
      <c r="AJ76" s="7">
        <f t="shared" si="167"/>
        <v>0</v>
      </c>
      <c r="AK76" s="7">
        <f t="shared" si="167"/>
        <v>1478</v>
      </c>
      <c r="AL76" s="7">
        <f t="shared" si="167"/>
        <v>0</v>
      </c>
      <c r="AM76" s="7">
        <f t="shared" si="167"/>
        <v>0</v>
      </c>
      <c r="AN76" s="7">
        <f t="shared" si="167"/>
        <v>0</v>
      </c>
      <c r="AO76" s="7">
        <f t="shared" si="167"/>
        <v>0</v>
      </c>
      <c r="AP76" s="7">
        <f t="shared" si="167"/>
        <v>0</v>
      </c>
      <c r="AQ76" s="7">
        <f t="shared" si="167"/>
        <v>1478</v>
      </c>
      <c r="AR76" s="7">
        <f t="shared" si="167"/>
        <v>0</v>
      </c>
      <c r="AS76" s="7">
        <f t="shared" si="168"/>
        <v>0</v>
      </c>
      <c r="AT76" s="7">
        <f t="shared" si="168"/>
        <v>12000</v>
      </c>
      <c r="AU76" s="7">
        <f t="shared" si="168"/>
        <v>0</v>
      </c>
      <c r="AV76" s="7">
        <f t="shared" si="168"/>
        <v>0</v>
      </c>
      <c r="AW76" s="7">
        <f t="shared" si="168"/>
        <v>13478</v>
      </c>
      <c r="AX76" s="7">
        <f t="shared" si="168"/>
        <v>0</v>
      </c>
      <c r="AY76" s="7">
        <f t="shared" si="168"/>
        <v>0</v>
      </c>
      <c r="AZ76" s="7">
        <f t="shared" si="168"/>
        <v>0</v>
      </c>
      <c r="BA76" s="7">
        <f t="shared" si="168"/>
        <v>0</v>
      </c>
      <c r="BB76" s="7">
        <f t="shared" si="168"/>
        <v>0</v>
      </c>
      <c r="BC76" s="7">
        <f t="shared" si="168"/>
        <v>13478</v>
      </c>
      <c r="BD76" s="7">
        <f t="shared" si="168"/>
        <v>0</v>
      </c>
      <c r="BE76" s="7">
        <f t="shared" si="169"/>
        <v>0</v>
      </c>
      <c r="BF76" s="7">
        <f t="shared" si="169"/>
        <v>0</v>
      </c>
      <c r="BG76" s="7">
        <f t="shared" si="169"/>
        <v>0</v>
      </c>
      <c r="BH76" s="7">
        <f t="shared" si="169"/>
        <v>0</v>
      </c>
      <c r="BI76" s="7">
        <f t="shared" si="169"/>
        <v>13478</v>
      </c>
      <c r="BJ76" s="7">
        <f t="shared" si="169"/>
        <v>0</v>
      </c>
      <c r="BK76" s="7">
        <f t="shared" si="169"/>
        <v>-12000</v>
      </c>
      <c r="BL76" s="7">
        <f t="shared" si="169"/>
        <v>0</v>
      </c>
      <c r="BM76" s="7">
        <f t="shared" si="169"/>
        <v>0</v>
      </c>
      <c r="BN76" s="7">
        <f t="shared" si="169"/>
        <v>0</v>
      </c>
      <c r="BO76" s="7">
        <f t="shared" si="169"/>
        <v>1478</v>
      </c>
      <c r="BP76" s="7">
        <f t="shared" si="169"/>
        <v>0</v>
      </c>
      <c r="BQ76" s="7">
        <f t="shared" si="170"/>
        <v>0</v>
      </c>
      <c r="BR76" s="7">
        <f t="shared" si="170"/>
        <v>0</v>
      </c>
      <c r="BS76" s="7">
        <f t="shared" si="170"/>
        <v>0</v>
      </c>
      <c r="BT76" s="7">
        <f t="shared" si="170"/>
        <v>0</v>
      </c>
      <c r="BU76" s="7">
        <f t="shared" si="170"/>
        <v>1478</v>
      </c>
      <c r="BV76" s="7">
        <f t="shared" si="170"/>
        <v>0</v>
      </c>
      <c r="BW76" s="7">
        <f t="shared" si="170"/>
        <v>1476</v>
      </c>
      <c r="BX76" s="7">
        <f t="shared" si="170"/>
        <v>0</v>
      </c>
      <c r="BY76" s="23">
        <f t="shared" si="86"/>
        <v>99.86468200270636</v>
      </c>
      <c r="BZ76" s="23"/>
    </row>
    <row r="77" spans="1:78" ht="33">
      <c r="A77" s="15" t="s">
        <v>11</v>
      </c>
      <c r="B77" s="22">
        <v>913</v>
      </c>
      <c r="C77" s="16" t="s">
        <v>7</v>
      </c>
      <c r="D77" s="16" t="s">
        <v>8</v>
      </c>
      <c r="E77" s="16" t="s">
        <v>97</v>
      </c>
      <c r="F77" s="16" t="s">
        <v>12</v>
      </c>
      <c r="G77" s="7">
        <f t="shared" si="162"/>
        <v>1478</v>
      </c>
      <c r="H77" s="7">
        <f t="shared" si="162"/>
        <v>0</v>
      </c>
      <c r="I77" s="7">
        <f t="shared" si="162"/>
        <v>0</v>
      </c>
      <c r="J77" s="7">
        <f t="shared" si="162"/>
        <v>0</v>
      </c>
      <c r="K77" s="7">
        <f t="shared" si="162"/>
        <v>0</v>
      </c>
      <c r="L77" s="7">
        <f t="shared" si="162"/>
        <v>0</v>
      </c>
      <c r="M77" s="7">
        <f t="shared" si="162"/>
        <v>1478</v>
      </c>
      <c r="N77" s="7">
        <f t="shared" si="162"/>
        <v>0</v>
      </c>
      <c r="O77" s="7">
        <f t="shared" si="162"/>
        <v>0</v>
      </c>
      <c r="P77" s="7">
        <f t="shared" si="162"/>
        <v>0</v>
      </c>
      <c r="Q77" s="7">
        <f t="shared" si="162"/>
        <v>0</v>
      </c>
      <c r="R77" s="7">
        <f t="shared" si="162"/>
        <v>0</v>
      </c>
      <c r="S77" s="7">
        <f t="shared" si="162"/>
        <v>1478</v>
      </c>
      <c r="T77" s="7">
        <f t="shared" si="162"/>
        <v>0</v>
      </c>
      <c r="U77" s="7">
        <f t="shared" si="163"/>
        <v>0</v>
      </c>
      <c r="V77" s="7">
        <f t="shared" si="163"/>
        <v>0</v>
      </c>
      <c r="W77" s="7">
        <f t="shared" si="163"/>
        <v>0</v>
      </c>
      <c r="X77" s="7">
        <f t="shared" si="163"/>
        <v>0</v>
      </c>
      <c r="Y77" s="7">
        <f t="shared" si="163"/>
        <v>1478</v>
      </c>
      <c r="Z77" s="7">
        <f t="shared" si="163"/>
        <v>0</v>
      </c>
      <c r="AA77" s="7">
        <f t="shared" si="163"/>
        <v>0</v>
      </c>
      <c r="AB77" s="7">
        <f t="shared" si="163"/>
        <v>0</v>
      </c>
      <c r="AC77" s="7">
        <f t="shared" si="163"/>
        <v>0</v>
      </c>
      <c r="AD77" s="7">
        <f t="shared" si="163"/>
        <v>0</v>
      </c>
      <c r="AE77" s="7">
        <f t="shared" si="163"/>
        <v>1478</v>
      </c>
      <c r="AF77" s="7">
        <f t="shared" si="163"/>
        <v>0</v>
      </c>
      <c r="AG77" s="7">
        <f t="shared" si="167"/>
        <v>0</v>
      </c>
      <c r="AH77" s="7">
        <f t="shared" si="167"/>
        <v>0</v>
      </c>
      <c r="AI77" s="7">
        <f t="shared" si="167"/>
        <v>0</v>
      </c>
      <c r="AJ77" s="7">
        <f t="shared" si="167"/>
        <v>0</v>
      </c>
      <c r="AK77" s="7">
        <f t="shared" si="167"/>
        <v>1478</v>
      </c>
      <c r="AL77" s="7">
        <f t="shared" si="167"/>
        <v>0</v>
      </c>
      <c r="AM77" s="7">
        <f t="shared" si="167"/>
        <v>0</v>
      </c>
      <c r="AN77" s="7">
        <f t="shared" si="167"/>
        <v>0</v>
      </c>
      <c r="AO77" s="7">
        <f t="shared" si="167"/>
        <v>0</v>
      </c>
      <c r="AP77" s="7">
        <f t="shared" si="167"/>
        <v>0</v>
      </c>
      <c r="AQ77" s="7">
        <f t="shared" si="167"/>
        <v>1478</v>
      </c>
      <c r="AR77" s="7">
        <f t="shared" si="167"/>
        <v>0</v>
      </c>
      <c r="AS77" s="7">
        <f t="shared" si="168"/>
        <v>0</v>
      </c>
      <c r="AT77" s="7">
        <f t="shared" si="168"/>
        <v>12000</v>
      </c>
      <c r="AU77" s="7">
        <f t="shared" si="168"/>
        <v>0</v>
      </c>
      <c r="AV77" s="7">
        <f t="shared" si="168"/>
        <v>0</v>
      </c>
      <c r="AW77" s="7">
        <f t="shared" si="168"/>
        <v>13478</v>
      </c>
      <c r="AX77" s="7">
        <f t="shared" si="168"/>
        <v>0</v>
      </c>
      <c r="AY77" s="7">
        <f t="shared" si="168"/>
        <v>0</v>
      </c>
      <c r="AZ77" s="7">
        <f t="shared" si="168"/>
        <v>0</v>
      </c>
      <c r="BA77" s="7">
        <f t="shared" si="168"/>
        <v>0</v>
      </c>
      <c r="BB77" s="7">
        <f t="shared" si="168"/>
        <v>0</v>
      </c>
      <c r="BC77" s="7">
        <f t="shared" si="168"/>
        <v>13478</v>
      </c>
      <c r="BD77" s="7">
        <f t="shared" si="168"/>
        <v>0</v>
      </c>
      <c r="BE77" s="7">
        <f t="shared" si="169"/>
        <v>0</v>
      </c>
      <c r="BF77" s="7">
        <f t="shared" si="169"/>
        <v>0</v>
      </c>
      <c r="BG77" s="7">
        <f t="shared" si="169"/>
        <v>0</v>
      </c>
      <c r="BH77" s="7">
        <f t="shared" si="169"/>
        <v>0</v>
      </c>
      <c r="BI77" s="7">
        <f t="shared" si="169"/>
        <v>13478</v>
      </c>
      <c r="BJ77" s="7">
        <f t="shared" si="169"/>
        <v>0</v>
      </c>
      <c r="BK77" s="7">
        <f t="shared" si="169"/>
        <v>-12000</v>
      </c>
      <c r="BL77" s="7">
        <f t="shared" si="169"/>
        <v>0</v>
      </c>
      <c r="BM77" s="7">
        <f t="shared" si="169"/>
        <v>0</v>
      </c>
      <c r="BN77" s="7">
        <f t="shared" si="169"/>
        <v>0</v>
      </c>
      <c r="BO77" s="7">
        <f t="shared" si="169"/>
        <v>1478</v>
      </c>
      <c r="BP77" s="7">
        <f t="shared" si="169"/>
        <v>0</v>
      </c>
      <c r="BQ77" s="7">
        <f t="shared" si="170"/>
        <v>0</v>
      </c>
      <c r="BR77" s="7">
        <f t="shared" si="170"/>
        <v>0</v>
      </c>
      <c r="BS77" s="7">
        <f t="shared" si="170"/>
        <v>0</v>
      </c>
      <c r="BT77" s="7">
        <f t="shared" si="170"/>
        <v>0</v>
      </c>
      <c r="BU77" s="7">
        <f t="shared" si="170"/>
        <v>1478</v>
      </c>
      <c r="BV77" s="7">
        <f t="shared" si="170"/>
        <v>0</v>
      </c>
      <c r="BW77" s="7">
        <f t="shared" si="170"/>
        <v>1476</v>
      </c>
      <c r="BX77" s="7">
        <f t="shared" si="170"/>
        <v>0</v>
      </c>
      <c r="BY77" s="23">
        <f t="shared" si="86"/>
        <v>99.86468200270636</v>
      </c>
      <c r="BZ77" s="23"/>
    </row>
    <row r="78" spans="1:78" ht="20.1" customHeight="1">
      <c r="A78" s="18" t="s">
        <v>13</v>
      </c>
      <c r="B78" s="16">
        <v>913</v>
      </c>
      <c r="C78" s="16" t="s">
        <v>7</v>
      </c>
      <c r="D78" s="16" t="s">
        <v>8</v>
      </c>
      <c r="E78" s="16" t="s">
        <v>97</v>
      </c>
      <c r="F78" s="16" t="s">
        <v>21</v>
      </c>
      <c r="G78" s="7">
        <v>1478</v>
      </c>
      <c r="H78" s="7"/>
      <c r="I78" s="7"/>
      <c r="J78" s="7"/>
      <c r="K78" s="7"/>
      <c r="L78" s="7"/>
      <c r="M78" s="7">
        <f>G78+I78+J78+K78+L78</f>
        <v>1478</v>
      </c>
      <c r="N78" s="7">
        <f>H78+L78</f>
        <v>0</v>
      </c>
      <c r="O78" s="7"/>
      <c r="P78" s="7"/>
      <c r="Q78" s="7"/>
      <c r="R78" s="7"/>
      <c r="S78" s="7">
        <f>M78+O78+P78+Q78+R78</f>
        <v>1478</v>
      </c>
      <c r="T78" s="7">
        <f>N78+R78</f>
        <v>0</v>
      </c>
      <c r="U78" s="7"/>
      <c r="V78" s="7"/>
      <c r="W78" s="7"/>
      <c r="X78" s="7"/>
      <c r="Y78" s="7">
        <f>S78+U78+V78+W78+X78</f>
        <v>1478</v>
      </c>
      <c r="Z78" s="7">
        <f>T78+X78</f>
        <v>0</v>
      </c>
      <c r="AA78" s="7"/>
      <c r="AB78" s="7"/>
      <c r="AC78" s="7"/>
      <c r="AD78" s="7"/>
      <c r="AE78" s="7">
        <f>Y78+AA78+AB78+AC78+AD78</f>
        <v>1478</v>
      </c>
      <c r="AF78" s="7">
        <f>Z78+AD78</f>
        <v>0</v>
      </c>
      <c r="AG78" s="7"/>
      <c r="AH78" s="7"/>
      <c r="AI78" s="7"/>
      <c r="AJ78" s="7"/>
      <c r="AK78" s="7">
        <f>AE78+AG78+AH78+AI78+AJ78</f>
        <v>1478</v>
      </c>
      <c r="AL78" s="7">
        <f>AF78+AJ78</f>
        <v>0</v>
      </c>
      <c r="AM78" s="7"/>
      <c r="AN78" s="7"/>
      <c r="AO78" s="7"/>
      <c r="AP78" s="7"/>
      <c r="AQ78" s="7">
        <f>AK78+AM78+AN78+AO78+AP78</f>
        <v>1478</v>
      </c>
      <c r="AR78" s="7">
        <f>AL78+AP78</f>
        <v>0</v>
      </c>
      <c r="AS78" s="7"/>
      <c r="AT78" s="7">
        <v>12000</v>
      </c>
      <c r="AU78" s="7"/>
      <c r="AV78" s="7"/>
      <c r="AW78" s="7">
        <f>AQ78+AS78+AT78+AU78+AV78</f>
        <v>13478</v>
      </c>
      <c r="AX78" s="7">
        <f>AR78+AV78</f>
        <v>0</v>
      </c>
      <c r="AY78" s="7"/>
      <c r="AZ78" s="7"/>
      <c r="BA78" s="7"/>
      <c r="BB78" s="7"/>
      <c r="BC78" s="7">
        <f>AW78+AY78+AZ78+BA78+BB78</f>
        <v>13478</v>
      </c>
      <c r="BD78" s="7">
        <f>AX78+BB78</f>
        <v>0</v>
      </c>
      <c r="BE78" s="7"/>
      <c r="BF78" s="7"/>
      <c r="BG78" s="7"/>
      <c r="BH78" s="7"/>
      <c r="BI78" s="7">
        <f>BC78+BE78+BF78+BG78+BH78</f>
        <v>13478</v>
      </c>
      <c r="BJ78" s="7">
        <f>BD78+BH78</f>
        <v>0</v>
      </c>
      <c r="BK78" s="7">
        <v>-12000</v>
      </c>
      <c r="BL78" s="7"/>
      <c r="BM78" s="7"/>
      <c r="BN78" s="7"/>
      <c r="BO78" s="7">
        <f>BI78+BK78+BL78+BM78+BN78</f>
        <v>1478</v>
      </c>
      <c r="BP78" s="7">
        <f>BJ78+BN78</f>
        <v>0</v>
      </c>
      <c r="BQ78" s="7"/>
      <c r="BR78" s="7"/>
      <c r="BS78" s="7"/>
      <c r="BT78" s="7"/>
      <c r="BU78" s="7">
        <f>BO78+BQ78+BR78+BS78+BT78</f>
        <v>1478</v>
      </c>
      <c r="BV78" s="7">
        <f>BP78+BT78</f>
        <v>0</v>
      </c>
      <c r="BW78" s="7">
        <v>1476</v>
      </c>
      <c r="BX78" s="7"/>
      <c r="BY78" s="23">
        <f t="shared" si="86"/>
        <v>99.86468200270636</v>
      </c>
      <c r="BZ78" s="23"/>
    </row>
    <row r="79" spans="1:78" ht="66">
      <c r="A79" s="15" t="s">
        <v>100</v>
      </c>
      <c r="B79" s="16" t="s">
        <v>54</v>
      </c>
      <c r="C79" s="16" t="s">
        <v>7</v>
      </c>
      <c r="D79" s="16" t="s">
        <v>8</v>
      </c>
      <c r="E79" s="16" t="s">
        <v>99</v>
      </c>
      <c r="F79" s="16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>
        <f>AK80</f>
        <v>0</v>
      </c>
      <c r="AL79" s="7">
        <f aca="true" t="shared" si="171" ref="AL79:BA80">AL80</f>
        <v>0</v>
      </c>
      <c r="AM79" s="7">
        <f t="shared" si="171"/>
        <v>0</v>
      </c>
      <c r="AN79" s="7">
        <f t="shared" si="171"/>
        <v>660</v>
      </c>
      <c r="AO79" s="7">
        <f t="shared" si="171"/>
        <v>0</v>
      </c>
      <c r="AP79" s="7">
        <f t="shared" si="171"/>
        <v>2340</v>
      </c>
      <c r="AQ79" s="7">
        <f t="shared" si="171"/>
        <v>3000</v>
      </c>
      <c r="AR79" s="7">
        <f t="shared" si="171"/>
        <v>2340</v>
      </c>
      <c r="AS79" s="7">
        <f t="shared" si="171"/>
        <v>0</v>
      </c>
      <c r="AT79" s="7">
        <f t="shared" si="171"/>
        <v>0</v>
      </c>
      <c r="AU79" s="7">
        <f t="shared" si="171"/>
        <v>0</v>
      </c>
      <c r="AV79" s="7">
        <f t="shared" si="171"/>
        <v>0</v>
      </c>
      <c r="AW79" s="7">
        <f t="shared" si="171"/>
        <v>3000</v>
      </c>
      <c r="AX79" s="7">
        <f t="shared" si="171"/>
        <v>2340</v>
      </c>
      <c r="AY79" s="7">
        <f t="shared" si="171"/>
        <v>0</v>
      </c>
      <c r="AZ79" s="7">
        <f t="shared" si="171"/>
        <v>0</v>
      </c>
      <c r="BA79" s="7">
        <f t="shared" si="171"/>
        <v>0</v>
      </c>
      <c r="BB79" s="7">
        <f aca="true" t="shared" si="172" ref="AY79:BN80">BB80</f>
        <v>0</v>
      </c>
      <c r="BC79" s="7">
        <f t="shared" si="172"/>
        <v>3000</v>
      </c>
      <c r="BD79" s="7">
        <f t="shared" si="172"/>
        <v>2340</v>
      </c>
      <c r="BE79" s="7">
        <f t="shared" si="172"/>
        <v>0</v>
      </c>
      <c r="BF79" s="7">
        <f t="shared" si="172"/>
        <v>0</v>
      </c>
      <c r="BG79" s="7">
        <f t="shared" si="172"/>
        <v>0</v>
      </c>
      <c r="BH79" s="7">
        <f t="shared" si="172"/>
        <v>0</v>
      </c>
      <c r="BI79" s="7">
        <f t="shared" si="172"/>
        <v>3000</v>
      </c>
      <c r="BJ79" s="7">
        <f t="shared" si="172"/>
        <v>2340</v>
      </c>
      <c r="BK79" s="7">
        <f t="shared" si="172"/>
        <v>0</v>
      </c>
      <c r="BL79" s="7">
        <f t="shared" si="172"/>
        <v>0</v>
      </c>
      <c r="BM79" s="7">
        <f t="shared" si="172"/>
        <v>0</v>
      </c>
      <c r="BN79" s="7">
        <f t="shared" si="172"/>
        <v>0</v>
      </c>
      <c r="BO79" s="7">
        <f aca="true" t="shared" si="173" ref="BK79:BX80">BO80</f>
        <v>3000</v>
      </c>
      <c r="BP79" s="7">
        <f t="shared" si="173"/>
        <v>2340</v>
      </c>
      <c r="BQ79" s="7">
        <f t="shared" si="173"/>
        <v>0</v>
      </c>
      <c r="BR79" s="7">
        <f t="shared" si="173"/>
        <v>0</v>
      </c>
      <c r="BS79" s="7">
        <f t="shared" si="173"/>
        <v>0</v>
      </c>
      <c r="BT79" s="7">
        <f t="shared" si="173"/>
        <v>0</v>
      </c>
      <c r="BU79" s="7">
        <f t="shared" si="173"/>
        <v>3000</v>
      </c>
      <c r="BV79" s="7">
        <f t="shared" si="173"/>
        <v>2340</v>
      </c>
      <c r="BW79" s="7">
        <f t="shared" si="173"/>
        <v>0</v>
      </c>
      <c r="BX79" s="7">
        <f t="shared" si="173"/>
        <v>0</v>
      </c>
      <c r="BY79" s="23">
        <f t="shared" si="86"/>
        <v>0</v>
      </c>
      <c r="BZ79" s="23"/>
    </row>
    <row r="80" spans="1:78" ht="33">
      <c r="A80" s="15" t="s">
        <v>11</v>
      </c>
      <c r="B80" s="16" t="s">
        <v>54</v>
      </c>
      <c r="C80" s="16" t="s">
        <v>7</v>
      </c>
      <c r="D80" s="16" t="s">
        <v>8</v>
      </c>
      <c r="E80" s="16" t="s">
        <v>99</v>
      </c>
      <c r="F80" s="16" t="s">
        <v>12</v>
      </c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>
        <f>AK81</f>
        <v>0</v>
      </c>
      <c r="AL80" s="7">
        <f t="shared" si="171"/>
        <v>0</v>
      </c>
      <c r="AM80" s="7">
        <f t="shared" si="171"/>
        <v>0</v>
      </c>
      <c r="AN80" s="7">
        <f t="shared" si="171"/>
        <v>660</v>
      </c>
      <c r="AO80" s="7">
        <f t="shared" si="171"/>
        <v>0</v>
      </c>
      <c r="AP80" s="7">
        <f t="shared" si="171"/>
        <v>2340</v>
      </c>
      <c r="AQ80" s="7">
        <f t="shared" si="171"/>
        <v>3000</v>
      </c>
      <c r="AR80" s="7">
        <f t="shared" si="171"/>
        <v>2340</v>
      </c>
      <c r="AS80" s="7">
        <f t="shared" si="171"/>
        <v>0</v>
      </c>
      <c r="AT80" s="7">
        <f t="shared" si="171"/>
        <v>0</v>
      </c>
      <c r="AU80" s="7">
        <f t="shared" si="171"/>
        <v>0</v>
      </c>
      <c r="AV80" s="7">
        <f t="shared" si="171"/>
        <v>0</v>
      </c>
      <c r="AW80" s="7">
        <f t="shared" si="171"/>
        <v>3000</v>
      </c>
      <c r="AX80" s="7">
        <f t="shared" si="171"/>
        <v>2340</v>
      </c>
      <c r="AY80" s="7">
        <f t="shared" si="172"/>
        <v>0</v>
      </c>
      <c r="AZ80" s="7">
        <f t="shared" si="172"/>
        <v>0</v>
      </c>
      <c r="BA80" s="7">
        <f t="shared" si="172"/>
        <v>0</v>
      </c>
      <c r="BB80" s="7">
        <f t="shared" si="172"/>
        <v>0</v>
      </c>
      <c r="BC80" s="7">
        <f t="shared" si="172"/>
        <v>3000</v>
      </c>
      <c r="BD80" s="7">
        <f t="shared" si="172"/>
        <v>2340</v>
      </c>
      <c r="BE80" s="7">
        <f t="shared" si="172"/>
        <v>0</v>
      </c>
      <c r="BF80" s="7">
        <f t="shared" si="172"/>
        <v>0</v>
      </c>
      <c r="BG80" s="7">
        <f t="shared" si="172"/>
        <v>0</v>
      </c>
      <c r="BH80" s="7">
        <f t="shared" si="172"/>
        <v>0</v>
      </c>
      <c r="BI80" s="7">
        <f t="shared" si="172"/>
        <v>3000</v>
      </c>
      <c r="BJ80" s="7">
        <f t="shared" si="172"/>
        <v>2340</v>
      </c>
      <c r="BK80" s="7">
        <f t="shared" si="173"/>
        <v>0</v>
      </c>
      <c r="BL80" s="7">
        <f t="shared" si="173"/>
        <v>0</v>
      </c>
      <c r="BM80" s="7">
        <f t="shared" si="173"/>
        <v>0</v>
      </c>
      <c r="BN80" s="7">
        <f t="shared" si="173"/>
        <v>0</v>
      </c>
      <c r="BO80" s="7">
        <f t="shared" si="173"/>
        <v>3000</v>
      </c>
      <c r="BP80" s="7">
        <f t="shared" si="173"/>
        <v>2340</v>
      </c>
      <c r="BQ80" s="7">
        <f t="shared" si="173"/>
        <v>0</v>
      </c>
      <c r="BR80" s="7">
        <f t="shared" si="173"/>
        <v>0</v>
      </c>
      <c r="BS80" s="7">
        <f t="shared" si="173"/>
        <v>0</v>
      </c>
      <c r="BT80" s="7">
        <f t="shared" si="173"/>
        <v>0</v>
      </c>
      <c r="BU80" s="7">
        <f t="shared" si="173"/>
        <v>3000</v>
      </c>
      <c r="BV80" s="7">
        <f t="shared" si="173"/>
        <v>2340</v>
      </c>
      <c r="BW80" s="7">
        <f t="shared" si="173"/>
        <v>0</v>
      </c>
      <c r="BX80" s="7">
        <f t="shared" si="173"/>
        <v>0</v>
      </c>
      <c r="BY80" s="23">
        <f t="shared" si="86"/>
        <v>0</v>
      </c>
      <c r="BZ80" s="23">
        <f t="shared" si="87"/>
        <v>0</v>
      </c>
    </row>
    <row r="81" spans="1:78" ht="20.1" customHeight="1">
      <c r="A81" s="18" t="s">
        <v>13</v>
      </c>
      <c r="B81" s="16" t="s">
        <v>54</v>
      </c>
      <c r="C81" s="16" t="s">
        <v>7</v>
      </c>
      <c r="D81" s="16" t="s">
        <v>8</v>
      </c>
      <c r="E81" s="16" t="s">
        <v>99</v>
      </c>
      <c r="F81" s="16" t="s">
        <v>21</v>
      </c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>
        <v>660</v>
      </c>
      <c r="AO81" s="7"/>
      <c r="AP81" s="7">
        <v>2340</v>
      </c>
      <c r="AQ81" s="7">
        <f>AK81+AM81+AN81+AO81+AP81</f>
        <v>3000</v>
      </c>
      <c r="AR81" s="7">
        <f>AL81+AP81</f>
        <v>2340</v>
      </c>
      <c r="AS81" s="7"/>
      <c r="AT81" s="7"/>
      <c r="AU81" s="7"/>
      <c r="AV81" s="7"/>
      <c r="AW81" s="7">
        <f>AQ81+AS81+AT81+AU81+AV81</f>
        <v>3000</v>
      </c>
      <c r="AX81" s="7">
        <f>AR81+AV81</f>
        <v>2340</v>
      </c>
      <c r="AY81" s="7"/>
      <c r="AZ81" s="7"/>
      <c r="BA81" s="7"/>
      <c r="BB81" s="7"/>
      <c r="BC81" s="7">
        <f>AW81+AY81+AZ81+BA81+BB81</f>
        <v>3000</v>
      </c>
      <c r="BD81" s="7">
        <f>AX81+BB81</f>
        <v>2340</v>
      </c>
      <c r="BE81" s="7"/>
      <c r="BF81" s="7"/>
      <c r="BG81" s="7"/>
      <c r="BH81" s="7"/>
      <c r="BI81" s="7">
        <f>BC81+BE81+BF81+BG81+BH81</f>
        <v>3000</v>
      </c>
      <c r="BJ81" s="7">
        <f>BD81+BH81</f>
        <v>2340</v>
      </c>
      <c r="BK81" s="7"/>
      <c r="BL81" s="7"/>
      <c r="BM81" s="7"/>
      <c r="BN81" s="7"/>
      <c r="BO81" s="7">
        <f>BI81+BK81+BL81+BM81+BN81</f>
        <v>3000</v>
      </c>
      <c r="BP81" s="7">
        <f>BJ81+BN81</f>
        <v>2340</v>
      </c>
      <c r="BQ81" s="7"/>
      <c r="BR81" s="7"/>
      <c r="BS81" s="7"/>
      <c r="BT81" s="7"/>
      <c r="BU81" s="7">
        <f>BO81+BQ81+BR81+BS81+BT81</f>
        <v>3000</v>
      </c>
      <c r="BV81" s="7">
        <f>BP81+BT81</f>
        <v>2340</v>
      </c>
      <c r="BW81" s="7"/>
      <c r="BX81" s="7"/>
      <c r="BY81" s="23">
        <f t="shared" si="86"/>
        <v>0</v>
      </c>
      <c r="BZ81" s="23">
        <f t="shared" si="87"/>
        <v>0</v>
      </c>
    </row>
    <row r="82" spans="1:78" ht="20.1" customHeight="1">
      <c r="A82" s="18" t="s">
        <v>139</v>
      </c>
      <c r="B82" s="16" t="s">
        <v>54</v>
      </c>
      <c r="C82" s="16" t="s">
        <v>7</v>
      </c>
      <c r="D82" s="16" t="s">
        <v>8</v>
      </c>
      <c r="E82" s="16" t="s">
        <v>140</v>
      </c>
      <c r="F82" s="16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>
        <f>BK83</f>
        <v>120</v>
      </c>
      <c r="BL82" s="7">
        <f aca="true" t="shared" si="174" ref="BL82:BN83">BL83</f>
        <v>0</v>
      </c>
      <c r="BM82" s="7">
        <f t="shared" si="174"/>
        <v>0</v>
      </c>
      <c r="BN82" s="7">
        <f t="shared" si="174"/>
        <v>11880</v>
      </c>
      <c r="BO82" s="7">
        <f aca="true" t="shared" si="175" ref="BO82:BQ83">BO83</f>
        <v>12000</v>
      </c>
      <c r="BP82" s="7">
        <f t="shared" si="175"/>
        <v>11880</v>
      </c>
      <c r="BQ82" s="7">
        <f t="shared" si="175"/>
        <v>0</v>
      </c>
      <c r="BR82" s="7">
        <f aca="true" t="shared" si="176" ref="BR82:BT83">BR83</f>
        <v>0</v>
      </c>
      <c r="BS82" s="7">
        <f t="shared" si="176"/>
        <v>0</v>
      </c>
      <c r="BT82" s="7">
        <f t="shared" si="176"/>
        <v>0</v>
      </c>
      <c r="BU82" s="7">
        <f aca="true" t="shared" si="177" ref="BU82:BX83">BU83</f>
        <v>12000</v>
      </c>
      <c r="BV82" s="7">
        <f t="shared" si="177"/>
        <v>11880</v>
      </c>
      <c r="BW82" s="7">
        <f t="shared" si="177"/>
        <v>0</v>
      </c>
      <c r="BX82" s="7">
        <f t="shared" si="177"/>
        <v>0</v>
      </c>
      <c r="BY82" s="23">
        <f t="shared" si="86"/>
        <v>0</v>
      </c>
      <c r="BZ82" s="23">
        <f t="shared" si="87"/>
        <v>0</v>
      </c>
    </row>
    <row r="83" spans="1:78" ht="33">
      <c r="A83" s="15" t="s">
        <v>11</v>
      </c>
      <c r="B83" s="16" t="s">
        <v>54</v>
      </c>
      <c r="C83" s="16" t="s">
        <v>7</v>
      </c>
      <c r="D83" s="16" t="s">
        <v>8</v>
      </c>
      <c r="E83" s="16" t="s">
        <v>140</v>
      </c>
      <c r="F83" s="16" t="s">
        <v>12</v>
      </c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>
        <f>BK84</f>
        <v>120</v>
      </c>
      <c r="BL83" s="7">
        <f t="shared" si="174"/>
        <v>0</v>
      </c>
      <c r="BM83" s="7">
        <f t="shared" si="174"/>
        <v>0</v>
      </c>
      <c r="BN83" s="7">
        <f t="shared" si="174"/>
        <v>11880</v>
      </c>
      <c r="BO83" s="7">
        <f t="shared" si="175"/>
        <v>12000</v>
      </c>
      <c r="BP83" s="7">
        <f t="shared" si="175"/>
        <v>11880</v>
      </c>
      <c r="BQ83" s="7">
        <f t="shared" si="175"/>
        <v>0</v>
      </c>
      <c r="BR83" s="7">
        <f t="shared" si="176"/>
        <v>0</v>
      </c>
      <c r="BS83" s="7">
        <f t="shared" si="176"/>
        <v>0</v>
      </c>
      <c r="BT83" s="7">
        <f t="shared" si="176"/>
        <v>0</v>
      </c>
      <c r="BU83" s="7">
        <f t="shared" si="177"/>
        <v>12000</v>
      </c>
      <c r="BV83" s="7">
        <f t="shared" si="177"/>
        <v>11880</v>
      </c>
      <c r="BW83" s="7">
        <f t="shared" si="177"/>
        <v>0</v>
      </c>
      <c r="BX83" s="7">
        <f t="shared" si="177"/>
        <v>0</v>
      </c>
      <c r="BY83" s="23">
        <f t="shared" si="86"/>
        <v>0</v>
      </c>
      <c r="BZ83" s="23">
        <f t="shared" si="87"/>
        <v>0</v>
      </c>
    </row>
    <row r="84" spans="1:78" ht="20.1" customHeight="1">
      <c r="A84" s="18" t="s">
        <v>13</v>
      </c>
      <c r="B84" s="16" t="s">
        <v>54</v>
      </c>
      <c r="C84" s="16" t="s">
        <v>7</v>
      </c>
      <c r="D84" s="16" t="s">
        <v>8</v>
      </c>
      <c r="E84" s="16" t="s">
        <v>140</v>
      </c>
      <c r="F84" s="16" t="s">
        <v>21</v>
      </c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>
        <v>120</v>
      </c>
      <c r="BL84" s="7"/>
      <c r="BM84" s="7"/>
      <c r="BN84" s="7">
        <v>11880</v>
      </c>
      <c r="BO84" s="7">
        <f>BI84+BK84+BL84+BM84+BN84</f>
        <v>12000</v>
      </c>
      <c r="BP84" s="7">
        <f>BJ84+BN84</f>
        <v>11880</v>
      </c>
      <c r="BQ84" s="7"/>
      <c r="BR84" s="7"/>
      <c r="BS84" s="7"/>
      <c r="BT84" s="7"/>
      <c r="BU84" s="7">
        <f>BO84+BQ84+BR84+BS84+BT84</f>
        <v>12000</v>
      </c>
      <c r="BV84" s="7">
        <f>BP84+BT84</f>
        <v>11880</v>
      </c>
      <c r="BW84" s="7"/>
      <c r="BX84" s="7"/>
      <c r="BY84" s="23">
        <f t="shared" si="86"/>
        <v>0</v>
      </c>
      <c r="BZ84" s="23">
        <f t="shared" si="87"/>
        <v>0</v>
      </c>
    </row>
    <row r="85" spans="1:78" ht="12.75">
      <c r="A85" s="21"/>
      <c r="B85" s="22"/>
      <c r="C85" s="16"/>
      <c r="D85" s="16"/>
      <c r="E85" s="16"/>
      <c r="F85" s="16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23"/>
      <c r="BZ85" s="23"/>
    </row>
    <row r="86" spans="1:78" ht="18.75">
      <c r="A86" s="26" t="s">
        <v>92</v>
      </c>
      <c r="B86" s="14" t="s">
        <v>54</v>
      </c>
      <c r="C86" s="14" t="s">
        <v>7</v>
      </c>
      <c r="D86" s="14" t="s">
        <v>29</v>
      </c>
      <c r="E86" s="14"/>
      <c r="F86" s="29"/>
      <c r="G86" s="10">
        <f aca="true" t="shared" si="178" ref="G86:AF86">G87+G117</f>
        <v>282357</v>
      </c>
      <c r="H86" s="10">
        <f t="shared" si="178"/>
        <v>123199</v>
      </c>
      <c r="I86" s="10">
        <f t="shared" si="178"/>
        <v>0</v>
      </c>
      <c r="J86" s="10">
        <f t="shared" si="178"/>
        <v>12622</v>
      </c>
      <c r="K86" s="10">
        <f t="shared" si="178"/>
        <v>0</v>
      </c>
      <c r="L86" s="10">
        <f t="shared" si="178"/>
        <v>0</v>
      </c>
      <c r="M86" s="10">
        <f t="shared" si="178"/>
        <v>294979</v>
      </c>
      <c r="N86" s="10">
        <f t="shared" si="178"/>
        <v>123199</v>
      </c>
      <c r="O86" s="10">
        <f t="shared" si="178"/>
        <v>0</v>
      </c>
      <c r="P86" s="10">
        <f t="shared" si="178"/>
        <v>0</v>
      </c>
      <c r="Q86" s="10">
        <f t="shared" si="178"/>
        <v>0</v>
      </c>
      <c r="R86" s="10">
        <f t="shared" si="178"/>
        <v>14223</v>
      </c>
      <c r="S86" s="10">
        <f t="shared" si="178"/>
        <v>309202</v>
      </c>
      <c r="T86" s="10">
        <f t="shared" si="178"/>
        <v>137422</v>
      </c>
      <c r="U86" s="10">
        <f t="shared" si="178"/>
        <v>0</v>
      </c>
      <c r="V86" s="10">
        <f t="shared" si="178"/>
        <v>5181</v>
      </c>
      <c r="W86" s="10">
        <f t="shared" si="178"/>
        <v>0</v>
      </c>
      <c r="X86" s="10">
        <f t="shared" si="178"/>
        <v>0</v>
      </c>
      <c r="Y86" s="10">
        <f t="shared" si="178"/>
        <v>314383</v>
      </c>
      <c r="Z86" s="10">
        <f t="shared" si="178"/>
        <v>137422</v>
      </c>
      <c r="AA86" s="10">
        <f t="shared" si="178"/>
        <v>0</v>
      </c>
      <c r="AB86" s="10">
        <f t="shared" si="178"/>
        <v>0</v>
      </c>
      <c r="AC86" s="10">
        <f t="shared" si="178"/>
        <v>0</v>
      </c>
      <c r="AD86" s="10">
        <f t="shared" si="178"/>
        <v>58656</v>
      </c>
      <c r="AE86" s="10">
        <f t="shared" si="178"/>
        <v>373039</v>
      </c>
      <c r="AF86" s="10">
        <f t="shared" si="178"/>
        <v>196078</v>
      </c>
      <c r="AG86" s="10">
        <f aca="true" t="shared" si="179" ref="AG86:AL86">AG87+AG117</f>
        <v>0</v>
      </c>
      <c r="AH86" s="10">
        <f t="shared" si="179"/>
        <v>0</v>
      </c>
      <c r="AI86" s="10">
        <f t="shared" si="179"/>
        <v>0</v>
      </c>
      <c r="AJ86" s="10">
        <f t="shared" si="179"/>
        <v>0</v>
      </c>
      <c r="AK86" s="10">
        <f t="shared" si="179"/>
        <v>373039</v>
      </c>
      <c r="AL86" s="10">
        <f t="shared" si="179"/>
        <v>196078</v>
      </c>
      <c r="AM86" s="10">
        <f aca="true" t="shared" si="180" ref="AM86:AR86">AM87+AM117</f>
        <v>85</v>
      </c>
      <c r="AN86" s="10">
        <f t="shared" si="180"/>
        <v>4559</v>
      </c>
      <c r="AO86" s="10">
        <f t="shared" si="180"/>
        <v>0</v>
      </c>
      <c r="AP86" s="10">
        <f t="shared" si="180"/>
        <v>0</v>
      </c>
      <c r="AQ86" s="10">
        <f t="shared" si="180"/>
        <v>377683</v>
      </c>
      <c r="AR86" s="10">
        <f t="shared" si="180"/>
        <v>196078</v>
      </c>
      <c r="AS86" s="10">
        <f aca="true" t="shared" si="181" ref="AS86:AX86">AS87+AS117</f>
        <v>0</v>
      </c>
      <c r="AT86" s="10">
        <f t="shared" si="181"/>
        <v>0</v>
      </c>
      <c r="AU86" s="10">
        <f t="shared" si="181"/>
        <v>0</v>
      </c>
      <c r="AV86" s="10">
        <f t="shared" si="181"/>
        <v>0</v>
      </c>
      <c r="AW86" s="10">
        <f t="shared" si="181"/>
        <v>377683</v>
      </c>
      <c r="AX86" s="10">
        <f t="shared" si="181"/>
        <v>196078</v>
      </c>
      <c r="AY86" s="10">
        <f aca="true" t="shared" si="182" ref="AY86:BD86">AY87+AY117</f>
        <v>0</v>
      </c>
      <c r="AZ86" s="10">
        <f t="shared" si="182"/>
        <v>0</v>
      </c>
      <c r="BA86" s="10">
        <f t="shared" si="182"/>
        <v>-107</v>
      </c>
      <c r="BB86" s="10">
        <f t="shared" si="182"/>
        <v>0</v>
      </c>
      <c r="BC86" s="10">
        <f t="shared" si="182"/>
        <v>377576</v>
      </c>
      <c r="BD86" s="10">
        <f t="shared" si="182"/>
        <v>196078</v>
      </c>
      <c r="BE86" s="10">
        <f aca="true" t="shared" si="183" ref="BE86:BP86">BE87+BE117+BE122</f>
        <v>0</v>
      </c>
      <c r="BF86" s="10">
        <f t="shared" si="183"/>
        <v>327</v>
      </c>
      <c r="BG86" s="10">
        <f t="shared" si="183"/>
        <v>0</v>
      </c>
      <c r="BH86" s="10">
        <f t="shared" si="183"/>
        <v>0</v>
      </c>
      <c r="BI86" s="10">
        <f t="shared" si="183"/>
        <v>377903</v>
      </c>
      <c r="BJ86" s="10">
        <f t="shared" si="183"/>
        <v>196078</v>
      </c>
      <c r="BK86" s="10">
        <f t="shared" si="183"/>
        <v>0</v>
      </c>
      <c r="BL86" s="10">
        <f t="shared" si="183"/>
        <v>0</v>
      </c>
      <c r="BM86" s="10">
        <f t="shared" si="183"/>
        <v>0</v>
      </c>
      <c r="BN86" s="10">
        <f t="shared" si="183"/>
        <v>0</v>
      </c>
      <c r="BO86" s="10">
        <f t="shared" si="183"/>
        <v>377903</v>
      </c>
      <c r="BP86" s="10">
        <f t="shared" si="183"/>
        <v>196078</v>
      </c>
      <c r="BQ86" s="10">
        <f aca="true" t="shared" si="184" ref="BQ86:BV86">BQ87+BQ117+BQ122</f>
        <v>0</v>
      </c>
      <c r="BR86" s="10">
        <f t="shared" si="184"/>
        <v>0</v>
      </c>
      <c r="BS86" s="10">
        <f t="shared" si="184"/>
        <v>0</v>
      </c>
      <c r="BT86" s="10">
        <f t="shared" si="184"/>
        <v>0</v>
      </c>
      <c r="BU86" s="10">
        <f t="shared" si="184"/>
        <v>377903</v>
      </c>
      <c r="BV86" s="10">
        <f t="shared" si="184"/>
        <v>196078</v>
      </c>
      <c r="BW86" s="10">
        <f aca="true" t="shared" si="185" ref="BW86:BX86">BW87+BW117+BW122</f>
        <v>264068</v>
      </c>
      <c r="BX86" s="10">
        <f t="shared" si="185"/>
        <v>138542</v>
      </c>
      <c r="BY86" s="42">
        <f t="shared" si="86"/>
        <v>69.87719070766836</v>
      </c>
      <c r="BZ86" s="42">
        <f t="shared" si="87"/>
        <v>70.65657544446597</v>
      </c>
    </row>
    <row r="87" spans="1:78" ht="33">
      <c r="A87" s="18" t="s">
        <v>108</v>
      </c>
      <c r="B87" s="16">
        <v>913</v>
      </c>
      <c r="C87" s="16" t="s">
        <v>7</v>
      </c>
      <c r="D87" s="16" t="s">
        <v>29</v>
      </c>
      <c r="E87" s="16" t="s">
        <v>39</v>
      </c>
      <c r="F87" s="16"/>
      <c r="G87" s="7">
        <f>G88+G92+G96</f>
        <v>282273</v>
      </c>
      <c r="H87" s="7">
        <f>H88+H92+H96</f>
        <v>123199</v>
      </c>
      <c r="I87" s="7">
        <f aca="true" t="shared" si="186" ref="I87:N87">I88+I92+I96</f>
        <v>0</v>
      </c>
      <c r="J87" s="7">
        <f t="shared" si="186"/>
        <v>12622</v>
      </c>
      <c r="K87" s="7">
        <f t="shared" si="186"/>
        <v>0</v>
      </c>
      <c r="L87" s="7">
        <f t="shared" si="186"/>
        <v>0</v>
      </c>
      <c r="M87" s="7">
        <f t="shared" si="186"/>
        <v>294895</v>
      </c>
      <c r="N87" s="7">
        <f t="shared" si="186"/>
        <v>123199</v>
      </c>
      <c r="O87" s="7">
        <f aca="true" t="shared" si="187" ref="O87:Z87">O88+O92+O96+O100+O107</f>
        <v>0</v>
      </c>
      <c r="P87" s="7">
        <f t="shared" si="187"/>
        <v>0</v>
      </c>
      <c r="Q87" s="7">
        <f t="shared" si="187"/>
        <v>0</v>
      </c>
      <c r="R87" s="7">
        <f t="shared" si="187"/>
        <v>14223</v>
      </c>
      <c r="S87" s="7">
        <f t="shared" si="187"/>
        <v>309118</v>
      </c>
      <c r="T87" s="7">
        <f t="shared" si="187"/>
        <v>137422</v>
      </c>
      <c r="U87" s="7">
        <f t="shared" si="187"/>
        <v>0</v>
      </c>
      <c r="V87" s="7">
        <f t="shared" si="187"/>
        <v>5181</v>
      </c>
      <c r="W87" s="7">
        <f t="shared" si="187"/>
        <v>0</v>
      </c>
      <c r="X87" s="7">
        <f t="shared" si="187"/>
        <v>0</v>
      </c>
      <c r="Y87" s="7">
        <f t="shared" si="187"/>
        <v>314299</v>
      </c>
      <c r="Z87" s="7">
        <f t="shared" si="187"/>
        <v>137422</v>
      </c>
      <c r="AA87" s="7">
        <f aca="true" t="shared" si="188" ref="AA87:BP87">AA88+AA92+AA96+AA100+AA107+AA111+AA114</f>
        <v>0</v>
      </c>
      <c r="AB87" s="7">
        <f t="shared" si="188"/>
        <v>0</v>
      </c>
      <c r="AC87" s="7">
        <f t="shared" si="188"/>
        <v>0</v>
      </c>
      <c r="AD87" s="7">
        <f t="shared" si="188"/>
        <v>58656</v>
      </c>
      <c r="AE87" s="7">
        <f t="shared" si="188"/>
        <v>372955</v>
      </c>
      <c r="AF87" s="7">
        <f t="shared" si="188"/>
        <v>196078</v>
      </c>
      <c r="AG87" s="7">
        <f t="shared" si="188"/>
        <v>0</v>
      </c>
      <c r="AH87" s="7">
        <f t="shared" si="188"/>
        <v>0</v>
      </c>
      <c r="AI87" s="7">
        <f t="shared" si="188"/>
        <v>0</v>
      </c>
      <c r="AJ87" s="7">
        <f t="shared" si="188"/>
        <v>0</v>
      </c>
      <c r="AK87" s="7">
        <f t="shared" si="188"/>
        <v>372955</v>
      </c>
      <c r="AL87" s="7">
        <f t="shared" si="188"/>
        <v>196078</v>
      </c>
      <c r="AM87" s="7">
        <f t="shared" si="188"/>
        <v>85</v>
      </c>
      <c r="AN87" s="7">
        <f t="shared" si="188"/>
        <v>4559</v>
      </c>
      <c r="AO87" s="7">
        <f t="shared" si="188"/>
        <v>0</v>
      </c>
      <c r="AP87" s="7">
        <f t="shared" si="188"/>
        <v>0</v>
      </c>
      <c r="AQ87" s="7">
        <f t="shared" si="188"/>
        <v>377599</v>
      </c>
      <c r="AR87" s="7">
        <f t="shared" si="188"/>
        <v>196078</v>
      </c>
      <c r="AS87" s="7">
        <f t="shared" si="188"/>
        <v>0</v>
      </c>
      <c r="AT87" s="7">
        <f t="shared" si="188"/>
        <v>0</v>
      </c>
      <c r="AU87" s="7">
        <f t="shared" si="188"/>
        <v>0</v>
      </c>
      <c r="AV87" s="7">
        <f t="shared" si="188"/>
        <v>0</v>
      </c>
      <c r="AW87" s="7">
        <f t="shared" si="188"/>
        <v>377599</v>
      </c>
      <c r="AX87" s="7">
        <f t="shared" si="188"/>
        <v>196078</v>
      </c>
      <c r="AY87" s="7">
        <f t="shared" si="188"/>
        <v>0</v>
      </c>
      <c r="AZ87" s="7">
        <f t="shared" si="188"/>
        <v>0</v>
      </c>
      <c r="BA87" s="7">
        <f t="shared" si="188"/>
        <v>-107</v>
      </c>
      <c r="BB87" s="7">
        <f t="shared" si="188"/>
        <v>0</v>
      </c>
      <c r="BC87" s="7">
        <f t="shared" si="188"/>
        <v>377492</v>
      </c>
      <c r="BD87" s="7">
        <f t="shared" si="188"/>
        <v>196078</v>
      </c>
      <c r="BE87" s="7">
        <f t="shared" si="188"/>
        <v>0</v>
      </c>
      <c r="BF87" s="7">
        <f t="shared" si="188"/>
        <v>0</v>
      </c>
      <c r="BG87" s="7">
        <f t="shared" si="188"/>
        <v>0</v>
      </c>
      <c r="BH87" s="7">
        <f t="shared" si="188"/>
        <v>0</v>
      </c>
      <c r="BI87" s="7">
        <f t="shared" si="188"/>
        <v>377492</v>
      </c>
      <c r="BJ87" s="7">
        <f t="shared" si="188"/>
        <v>196078</v>
      </c>
      <c r="BK87" s="7">
        <f t="shared" si="188"/>
        <v>0</v>
      </c>
      <c r="BL87" s="7">
        <f t="shared" si="188"/>
        <v>0</v>
      </c>
      <c r="BM87" s="7">
        <f t="shared" si="188"/>
        <v>0</v>
      </c>
      <c r="BN87" s="7">
        <f t="shared" si="188"/>
        <v>0</v>
      </c>
      <c r="BO87" s="7">
        <f t="shared" si="188"/>
        <v>377492</v>
      </c>
      <c r="BP87" s="7">
        <f t="shared" si="188"/>
        <v>196078</v>
      </c>
      <c r="BQ87" s="7">
        <f aca="true" t="shared" si="189" ref="BQ87:BV87">BQ88+BQ92+BQ96+BQ100+BQ107+BQ111+BQ114</f>
        <v>0</v>
      </c>
      <c r="BR87" s="7">
        <f t="shared" si="189"/>
        <v>0</v>
      </c>
      <c r="BS87" s="7">
        <f t="shared" si="189"/>
        <v>0</v>
      </c>
      <c r="BT87" s="7">
        <f t="shared" si="189"/>
        <v>0</v>
      </c>
      <c r="BU87" s="7">
        <f t="shared" si="189"/>
        <v>377492</v>
      </c>
      <c r="BV87" s="7">
        <f t="shared" si="189"/>
        <v>196078</v>
      </c>
      <c r="BW87" s="7">
        <f aca="true" t="shared" si="190" ref="BW87:BX87">BW88+BW92+BW96+BW100+BW107+BW111+BW114</f>
        <v>263657</v>
      </c>
      <c r="BX87" s="7">
        <f t="shared" si="190"/>
        <v>138542</v>
      </c>
      <c r="BY87" s="23">
        <f t="shared" si="86"/>
        <v>69.84439405338392</v>
      </c>
      <c r="BZ87" s="23">
        <f t="shared" si="87"/>
        <v>70.65657544446597</v>
      </c>
    </row>
    <row r="88" spans="1:78" ht="33">
      <c r="A88" s="21" t="s">
        <v>9</v>
      </c>
      <c r="B88" s="16">
        <f>B87</f>
        <v>913</v>
      </c>
      <c r="C88" s="16" t="s">
        <v>7</v>
      </c>
      <c r="D88" s="16" t="s">
        <v>29</v>
      </c>
      <c r="E88" s="16" t="s">
        <v>49</v>
      </c>
      <c r="F88" s="16"/>
      <c r="G88" s="6">
        <f aca="true" t="shared" si="191" ref="G88:V90">G89</f>
        <v>156724</v>
      </c>
      <c r="H88" s="6">
        <f t="shared" si="191"/>
        <v>0</v>
      </c>
      <c r="I88" s="6">
        <f t="shared" si="191"/>
        <v>0</v>
      </c>
      <c r="J88" s="6">
        <f t="shared" si="191"/>
        <v>12622</v>
      </c>
      <c r="K88" s="6">
        <f t="shared" si="191"/>
        <v>0</v>
      </c>
      <c r="L88" s="6">
        <f t="shared" si="191"/>
        <v>0</v>
      </c>
      <c r="M88" s="6">
        <f t="shared" si="191"/>
        <v>169346</v>
      </c>
      <c r="N88" s="6">
        <f t="shared" si="191"/>
        <v>0</v>
      </c>
      <c r="O88" s="6">
        <f t="shared" si="191"/>
        <v>0</v>
      </c>
      <c r="P88" s="6">
        <f t="shared" si="191"/>
        <v>0</v>
      </c>
      <c r="Q88" s="6">
        <f t="shared" si="191"/>
        <v>0</v>
      </c>
      <c r="R88" s="6">
        <f t="shared" si="191"/>
        <v>0</v>
      </c>
      <c r="S88" s="6">
        <f t="shared" si="191"/>
        <v>169346</v>
      </c>
      <c r="T88" s="6">
        <f t="shared" si="191"/>
        <v>0</v>
      </c>
      <c r="U88" s="6">
        <f t="shared" si="191"/>
        <v>0</v>
      </c>
      <c r="V88" s="6">
        <f t="shared" si="191"/>
        <v>5181</v>
      </c>
      <c r="W88" s="6">
        <f aca="true" t="shared" si="192" ref="U88:AJ90">W89</f>
        <v>0</v>
      </c>
      <c r="X88" s="6">
        <f t="shared" si="192"/>
        <v>0</v>
      </c>
      <c r="Y88" s="6">
        <f t="shared" si="192"/>
        <v>174527</v>
      </c>
      <c r="Z88" s="6">
        <f t="shared" si="192"/>
        <v>0</v>
      </c>
      <c r="AA88" s="6">
        <f t="shared" si="192"/>
        <v>0</v>
      </c>
      <c r="AB88" s="6">
        <f t="shared" si="192"/>
        <v>0</v>
      </c>
      <c r="AC88" s="6">
        <f t="shared" si="192"/>
        <v>0</v>
      </c>
      <c r="AD88" s="6">
        <f t="shared" si="192"/>
        <v>0</v>
      </c>
      <c r="AE88" s="6">
        <f t="shared" si="192"/>
        <v>174527</v>
      </c>
      <c r="AF88" s="6">
        <f t="shared" si="192"/>
        <v>0</v>
      </c>
      <c r="AG88" s="6">
        <f t="shared" si="192"/>
        <v>0</v>
      </c>
      <c r="AH88" s="6">
        <f t="shared" si="192"/>
        <v>0</v>
      </c>
      <c r="AI88" s="6">
        <f t="shared" si="192"/>
        <v>0</v>
      </c>
      <c r="AJ88" s="6">
        <f t="shared" si="192"/>
        <v>0</v>
      </c>
      <c r="AK88" s="6">
        <f aca="true" t="shared" si="193" ref="AG88:AV90">AK89</f>
        <v>174527</v>
      </c>
      <c r="AL88" s="6">
        <f t="shared" si="193"/>
        <v>0</v>
      </c>
      <c r="AM88" s="6">
        <f t="shared" si="193"/>
        <v>0</v>
      </c>
      <c r="AN88" s="6">
        <f t="shared" si="193"/>
        <v>0</v>
      </c>
      <c r="AO88" s="6">
        <f t="shared" si="193"/>
        <v>0</v>
      </c>
      <c r="AP88" s="6">
        <f t="shared" si="193"/>
        <v>0</v>
      </c>
      <c r="AQ88" s="6">
        <f t="shared" si="193"/>
        <v>174527</v>
      </c>
      <c r="AR88" s="6">
        <f t="shared" si="193"/>
        <v>0</v>
      </c>
      <c r="AS88" s="6">
        <f t="shared" si="193"/>
        <v>0</v>
      </c>
      <c r="AT88" s="6">
        <f t="shared" si="193"/>
        <v>0</v>
      </c>
      <c r="AU88" s="6">
        <f t="shared" si="193"/>
        <v>0</v>
      </c>
      <c r="AV88" s="6">
        <f t="shared" si="193"/>
        <v>0</v>
      </c>
      <c r="AW88" s="6">
        <f aca="true" t="shared" si="194" ref="AS88:BH90">AW89</f>
        <v>174527</v>
      </c>
      <c r="AX88" s="6">
        <f t="shared" si="194"/>
        <v>0</v>
      </c>
      <c r="AY88" s="6">
        <f t="shared" si="194"/>
        <v>0</v>
      </c>
      <c r="AZ88" s="6">
        <f t="shared" si="194"/>
        <v>0</v>
      </c>
      <c r="BA88" s="6">
        <f t="shared" si="194"/>
        <v>0</v>
      </c>
      <c r="BB88" s="6">
        <f t="shared" si="194"/>
        <v>0</v>
      </c>
      <c r="BC88" s="6">
        <f t="shared" si="194"/>
        <v>174527</v>
      </c>
      <c r="BD88" s="6">
        <f t="shared" si="194"/>
        <v>0</v>
      </c>
      <c r="BE88" s="6">
        <f t="shared" si="194"/>
        <v>0</v>
      </c>
      <c r="BF88" s="6">
        <f t="shared" si="194"/>
        <v>0</v>
      </c>
      <c r="BG88" s="6">
        <f t="shared" si="194"/>
        <v>0</v>
      </c>
      <c r="BH88" s="6">
        <f t="shared" si="194"/>
        <v>0</v>
      </c>
      <c r="BI88" s="6">
        <f aca="true" t="shared" si="195" ref="BE88:BT90">BI89</f>
        <v>174527</v>
      </c>
      <c r="BJ88" s="6">
        <f t="shared" si="195"/>
        <v>0</v>
      </c>
      <c r="BK88" s="6">
        <f t="shared" si="195"/>
        <v>0</v>
      </c>
      <c r="BL88" s="6">
        <f t="shared" si="195"/>
        <v>0</v>
      </c>
      <c r="BM88" s="6">
        <f t="shared" si="195"/>
        <v>0</v>
      </c>
      <c r="BN88" s="6">
        <f t="shared" si="195"/>
        <v>0</v>
      </c>
      <c r="BO88" s="6">
        <f t="shared" si="195"/>
        <v>174527</v>
      </c>
      <c r="BP88" s="6">
        <f t="shared" si="195"/>
        <v>0</v>
      </c>
      <c r="BQ88" s="6">
        <f t="shared" si="195"/>
        <v>0</v>
      </c>
      <c r="BR88" s="6">
        <f t="shared" si="195"/>
        <v>0</v>
      </c>
      <c r="BS88" s="6">
        <f t="shared" si="195"/>
        <v>0</v>
      </c>
      <c r="BT88" s="6">
        <f t="shared" si="195"/>
        <v>0</v>
      </c>
      <c r="BU88" s="6">
        <f aca="true" t="shared" si="196" ref="BQ88:BX90">BU89</f>
        <v>174527</v>
      </c>
      <c r="BV88" s="6">
        <f t="shared" si="196"/>
        <v>0</v>
      </c>
      <c r="BW88" s="6">
        <f t="shared" si="196"/>
        <v>118811</v>
      </c>
      <c r="BX88" s="6">
        <f t="shared" si="196"/>
        <v>0</v>
      </c>
      <c r="BY88" s="40">
        <f t="shared" si="86"/>
        <v>68.07599970205183</v>
      </c>
      <c r="BZ88" s="40"/>
    </row>
    <row r="89" spans="1:78" ht="20.1" customHeight="1">
      <c r="A89" s="18" t="s">
        <v>10</v>
      </c>
      <c r="B89" s="16">
        <f>B87</f>
        <v>913</v>
      </c>
      <c r="C89" s="16" t="s">
        <v>7</v>
      </c>
      <c r="D89" s="16" t="s">
        <v>29</v>
      </c>
      <c r="E89" s="16" t="s">
        <v>60</v>
      </c>
      <c r="F89" s="16"/>
      <c r="G89" s="7">
        <f t="shared" si="191"/>
        <v>156724</v>
      </c>
      <c r="H89" s="7">
        <f t="shared" si="191"/>
        <v>0</v>
      </c>
      <c r="I89" s="7">
        <f t="shared" si="191"/>
        <v>0</v>
      </c>
      <c r="J89" s="7">
        <f t="shared" si="191"/>
        <v>12622</v>
      </c>
      <c r="K89" s="7">
        <f t="shared" si="191"/>
        <v>0</v>
      </c>
      <c r="L89" s="7">
        <f t="shared" si="191"/>
        <v>0</v>
      </c>
      <c r="M89" s="7">
        <f t="shared" si="191"/>
        <v>169346</v>
      </c>
      <c r="N89" s="7">
        <f t="shared" si="191"/>
        <v>0</v>
      </c>
      <c r="O89" s="7">
        <f t="shared" si="191"/>
        <v>0</v>
      </c>
      <c r="P89" s="7">
        <f t="shared" si="191"/>
        <v>0</v>
      </c>
      <c r="Q89" s="7">
        <f t="shared" si="191"/>
        <v>0</v>
      </c>
      <c r="R89" s="7">
        <f t="shared" si="191"/>
        <v>0</v>
      </c>
      <c r="S89" s="7">
        <f t="shared" si="191"/>
        <v>169346</v>
      </c>
      <c r="T89" s="7">
        <f t="shared" si="191"/>
        <v>0</v>
      </c>
      <c r="U89" s="7">
        <f t="shared" si="192"/>
        <v>0</v>
      </c>
      <c r="V89" s="7">
        <f t="shared" si="192"/>
        <v>5181</v>
      </c>
      <c r="W89" s="7">
        <f t="shared" si="192"/>
        <v>0</v>
      </c>
      <c r="X89" s="7">
        <f t="shared" si="192"/>
        <v>0</v>
      </c>
      <c r="Y89" s="7">
        <f t="shared" si="192"/>
        <v>174527</v>
      </c>
      <c r="Z89" s="7">
        <f t="shared" si="192"/>
        <v>0</v>
      </c>
      <c r="AA89" s="7">
        <f t="shared" si="192"/>
        <v>0</v>
      </c>
      <c r="AB89" s="7">
        <f t="shared" si="192"/>
        <v>0</v>
      </c>
      <c r="AC89" s="7">
        <f t="shared" si="192"/>
        <v>0</v>
      </c>
      <c r="AD89" s="7">
        <f t="shared" si="192"/>
        <v>0</v>
      </c>
      <c r="AE89" s="7">
        <f t="shared" si="192"/>
        <v>174527</v>
      </c>
      <c r="AF89" s="7">
        <f t="shared" si="192"/>
        <v>0</v>
      </c>
      <c r="AG89" s="7">
        <f t="shared" si="193"/>
        <v>0</v>
      </c>
      <c r="AH89" s="7">
        <f t="shared" si="193"/>
        <v>0</v>
      </c>
      <c r="AI89" s="7">
        <f t="shared" si="193"/>
        <v>0</v>
      </c>
      <c r="AJ89" s="7">
        <f t="shared" si="193"/>
        <v>0</v>
      </c>
      <c r="AK89" s="7">
        <f t="shared" si="193"/>
        <v>174527</v>
      </c>
      <c r="AL89" s="7">
        <f t="shared" si="193"/>
        <v>0</v>
      </c>
      <c r="AM89" s="7">
        <f t="shared" si="193"/>
        <v>0</v>
      </c>
      <c r="AN89" s="7">
        <f t="shared" si="193"/>
        <v>0</v>
      </c>
      <c r="AO89" s="7">
        <f t="shared" si="193"/>
        <v>0</v>
      </c>
      <c r="AP89" s="7">
        <f t="shared" si="193"/>
        <v>0</v>
      </c>
      <c r="AQ89" s="7">
        <f t="shared" si="193"/>
        <v>174527</v>
      </c>
      <c r="AR89" s="7">
        <f t="shared" si="193"/>
        <v>0</v>
      </c>
      <c r="AS89" s="7">
        <f t="shared" si="194"/>
        <v>0</v>
      </c>
      <c r="AT89" s="7">
        <f t="shared" si="194"/>
        <v>0</v>
      </c>
      <c r="AU89" s="7">
        <f t="shared" si="194"/>
        <v>0</v>
      </c>
      <c r="AV89" s="7">
        <f t="shared" si="194"/>
        <v>0</v>
      </c>
      <c r="AW89" s="7">
        <f t="shared" si="194"/>
        <v>174527</v>
      </c>
      <c r="AX89" s="7">
        <f t="shared" si="194"/>
        <v>0</v>
      </c>
      <c r="AY89" s="7">
        <f t="shared" si="194"/>
        <v>0</v>
      </c>
      <c r="AZ89" s="7">
        <f t="shared" si="194"/>
        <v>0</v>
      </c>
      <c r="BA89" s="7">
        <f t="shared" si="194"/>
        <v>0</v>
      </c>
      <c r="BB89" s="7">
        <f t="shared" si="194"/>
        <v>0</v>
      </c>
      <c r="BC89" s="7">
        <f t="shared" si="194"/>
        <v>174527</v>
      </c>
      <c r="BD89" s="7">
        <f t="shared" si="194"/>
        <v>0</v>
      </c>
      <c r="BE89" s="7">
        <f t="shared" si="195"/>
        <v>0</v>
      </c>
      <c r="BF89" s="7">
        <f t="shared" si="195"/>
        <v>0</v>
      </c>
      <c r="BG89" s="7">
        <f t="shared" si="195"/>
        <v>0</v>
      </c>
      <c r="BH89" s="7">
        <f t="shared" si="195"/>
        <v>0</v>
      </c>
      <c r="BI89" s="7">
        <f t="shared" si="195"/>
        <v>174527</v>
      </c>
      <c r="BJ89" s="7">
        <f t="shared" si="195"/>
        <v>0</v>
      </c>
      <c r="BK89" s="7">
        <f t="shared" si="195"/>
        <v>0</v>
      </c>
      <c r="BL89" s="7">
        <f t="shared" si="195"/>
        <v>0</v>
      </c>
      <c r="BM89" s="7">
        <f t="shared" si="195"/>
        <v>0</v>
      </c>
      <c r="BN89" s="7">
        <f t="shared" si="195"/>
        <v>0</v>
      </c>
      <c r="BO89" s="7">
        <f t="shared" si="195"/>
        <v>174527</v>
      </c>
      <c r="BP89" s="7">
        <f t="shared" si="195"/>
        <v>0</v>
      </c>
      <c r="BQ89" s="7">
        <f t="shared" si="196"/>
        <v>0</v>
      </c>
      <c r="BR89" s="7">
        <f t="shared" si="196"/>
        <v>0</v>
      </c>
      <c r="BS89" s="7">
        <f t="shared" si="196"/>
        <v>0</v>
      </c>
      <c r="BT89" s="7">
        <f t="shared" si="196"/>
        <v>0</v>
      </c>
      <c r="BU89" s="7">
        <f t="shared" si="196"/>
        <v>174527</v>
      </c>
      <c r="BV89" s="7">
        <f t="shared" si="196"/>
        <v>0</v>
      </c>
      <c r="BW89" s="7">
        <f t="shared" si="196"/>
        <v>118811</v>
      </c>
      <c r="BX89" s="7">
        <f t="shared" si="196"/>
        <v>0</v>
      </c>
      <c r="BY89" s="23">
        <f t="shared" si="86"/>
        <v>68.07599970205183</v>
      </c>
      <c r="BZ89" s="23"/>
    </row>
    <row r="90" spans="1:78" ht="33">
      <c r="A90" s="15" t="s">
        <v>11</v>
      </c>
      <c r="B90" s="16">
        <f>B89</f>
        <v>913</v>
      </c>
      <c r="C90" s="16" t="s">
        <v>7</v>
      </c>
      <c r="D90" s="16" t="s">
        <v>29</v>
      </c>
      <c r="E90" s="16" t="s">
        <v>60</v>
      </c>
      <c r="F90" s="16" t="s">
        <v>12</v>
      </c>
      <c r="G90" s="6">
        <f t="shared" si="191"/>
        <v>156724</v>
      </c>
      <c r="H90" s="6">
        <f t="shared" si="191"/>
        <v>0</v>
      </c>
      <c r="I90" s="6">
        <f t="shared" si="191"/>
        <v>0</v>
      </c>
      <c r="J90" s="6">
        <f t="shared" si="191"/>
        <v>12622</v>
      </c>
      <c r="K90" s="6">
        <f t="shared" si="191"/>
        <v>0</v>
      </c>
      <c r="L90" s="6">
        <f t="shared" si="191"/>
        <v>0</v>
      </c>
      <c r="M90" s="6">
        <f t="shared" si="191"/>
        <v>169346</v>
      </c>
      <c r="N90" s="6">
        <f t="shared" si="191"/>
        <v>0</v>
      </c>
      <c r="O90" s="6">
        <f t="shared" si="191"/>
        <v>0</v>
      </c>
      <c r="P90" s="6">
        <f t="shared" si="191"/>
        <v>0</v>
      </c>
      <c r="Q90" s="6">
        <f t="shared" si="191"/>
        <v>0</v>
      </c>
      <c r="R90" s="6">
        <f t="shared" si="191"/>
        <v>0</v>
      </c>
      <c r="S90" s="6">
        <f t="shared" si="191"/>
        <v>169346</v>
      </c>
      <c r="T90" s="6">
        <f t="shared" si="191"/>
        <v>0</v>
      </c>
      <c r="U90" s="6">
        <f t="shared" si="192"/>
        <v>0</v>
      </c>
      <c r="V90" s="6">
        <f t="shared" si="192"/>
        <v>5181</v>
      </c>
      <c r="W90" s="6">
        <f t="shared" si="192"/>
        <v>0</v>
      </c>
      <c r="X90" s="6">
        <f t="shared" si="192"/>
        <v>0</v>
      </c>
      <c r="Y90" s="6">
        <f t="shared" si="192"/>
        <v>174527</v>
      </c>
      <c r="Z90" s="6">
        <f t="shared" si="192"/>
        <v>0</v>
      </c>
      <c r="AA90" s="6">
        <f t="shared" si="192"/>
        <v>0</v>
      </c>
      <c r="AB90" s="6">
        <f t="shared" si="192"/>
        <v>0</v>
      </c>
      <c r="AC90" s="6">
        <f t="shared" si="192"/>
        <v>0</v>
      </c>
      <c r="AD90" s="6">
        <f t="shared" si="192"/>
        <v>0</v>
      </c>
      <c r="AE90" s="6">
        <f t="shared" si="192"/>
        <v>174527</v>
      </c>
      <c r="AF90" s="6">
        <f t="shared" si="192"/>
        <v>0</v>
      </c>
      <c r="AG90" s="6">
        <f t="shared" si="193"/>
        <v>0</v>
      </c>
      <c r="AH90" s="6">
        <f t="shared" si="193"/>
        <v>0</v>
      </c>
      <c r="AI90" s="6">
        <f t="shared" si="193"/>
        <v>0</v>
      </c>
      <c r="AJ90" s="6">
        <f t="shared" si="193"/>
        <v>0</v>
      </c>
      <c r="AK90" s="6">
        <f t="shared" si="193"/>
        <v>174527</v>
      </c>
      <c r="AL90" s="6">
        <f t="shared" si="193"/>
        <v>0</v>
      </c>
      <c r="AM90" s="6">
        <f t="shared" si="193"/>
        <v>0</v>
      </c>
      <c r="AN90" s="6">
        <f t="shared" si="193"/>
        <v>0</v>
      </c>
      <c r="AO90" s="6">
        <f t="shared" si="193"/>
        <v>0</v>
      </c>
      <c r="AP90" s="6">
        <f t="shared" si="193"/>
        <v>0</v>
      </c>
      <c r="AQ90" s="6">
        <f t="shared" si="193"/>
        <v>174527</v>
      </c>
      <c r="AR90" s="6">
        <f t="shared" si="193"/>
        <v>0</v>
      </c>
      <c r="AS90" s="6">
        <f t="shared" si="194"/>
        <v>0</v>
      </c>
      <c r="AT90" s="6">
        <f t="shared" si="194"/>
        <v>0</v>
      </c>
      <c r="AU90" s="6">
        <f t="shared" si="194"/>
        <v>0</v>
      </c>
      <c r="AV90" s="6">
        <f t="shared" si="194"/>
        <v>0</v>
      </c>
      <c r="AW90" s="6">
        <f t="shared" si="194"/>
        <v>174527</v>
      </c>
      <c r="AX90" s="6">
        <f t="shared" si="194"/>
        <v>0</v>
      </c>
      <c r="AY90" s="6">
        <f t="shared" si="194"/>
        <v>0</v>
      </c>
      <c r="AZ90" s="6">
        <f t="shared" si="194"/>
        <v>0</v>
      </c>
      <c r="BA90" s="6">
        <f t="shared" si="194"/>
        <v>0</v>
      </c>
      <c r="BB90" s="6">
        <f t="shared" si="194"/>
        <v>0</v>
      </c>
      <c r="BC90" s="6">
        <f t="shared" si="194"/>
        <v>174527</v>
      </c>
      <c r="BD90" s="6">
        <f t="shared" si="194"/>
        <v>0</v>
      </c>
      <c r="BE90" s="6">
        <f t="shared" si="195"/>
        <v>0</v>
      </c>
      <c r="BF90" s="6">
        <f t="shared" si="195"/>
        <v>0</v>
      </c>
      <c r="BG90" s="6">
        <f t="shared" si="195"/>
        <v>0</v>
      </c>
      <c r="BH90" s="6">
        <f t="shared" si="195"/>
        <v>0</v>
      </c>
      <c r="BI90" s="6">
        <f t="shared" si="195"/>
        <v>174527</v>
      </c>
      <c r="BJ90" s="6">
        <f t="shared" si="195"/>
        <v>0</v>
      </c>
      <c r="BK90" s="6">
        <f t="shared" si="195"/>
        <v>0</v>
      </c>
      <c r="BL90" s="6">
        <f t="shared" si="195"/>
        <v>0</v>
      </c>
      <c r="BM90" s="6">
        <f t="shared" si="195"/>
        <v>0</v>
      </c>
      <c r="BN90" s="6">
        <f t="shared" si="195"/>
        <v>0</v>
      </c>
      <c r="BO90" s="6">
        <f t="shared" si="195"/>
        <v>174527</v>
      </c>
      <c r="BP90" s="6">
        <f t="shared" si="195"/>
        <v>0</v>
      </c>
      <c r="BQ90" s="6">
        <f t="shared" si="196"/>
        <v>0</v>
      </c>
      <c r="BR90" s="6">
        <f t="shared" si="196"/>
        <v>0</v>
      </c>
      <c r="BS90" s="6">
        <f t="shared" si="196"/>
        <v>0</v>
      </c>
      <c r="BT90" s="6">
        <f t="shared" si="196"/>
        <v>0</v>
      </c>
      <c r="BU90" s="6">
        <f t="shared" si="196"/>
        <v>174527</v>
      </c>
      <c r="BV90" s="6">
        <f t="shared" si="196"/>
        <v>0</v>
      </c>
      <c r="BW90" s="6">
        <f t="shared" si="196"/>
        <v>118811</v>
      </c>
      <c r="BX90" s="6">
        <f t="shared" si="196"/>
        <v>0</v>
      </c>
      <c r="BY90" s="40">
        <f t="shared" si="86"/>
        <v>68.07599970205183</v>
      </c>
      <c r="BZ90" s="40"/>
    </row>
    <row r="91" spans="1:78" ht="20.1" customHeight="1">
      <c r="A91" s="18" t="s">
        <v>13</v>
      </c>
      <c r="B91" s="16">
        <f>B90</f>
        <v>913</v>
      </c>
      <c r="C91" s="16" t="s">
        <v>7</v>
      </c>
      <c r="D91" s="16" t="s">
        <v>29</v>
      </c>
      <c r="E91" s="16" t="s">
        <v>60</v>
      </c>
      <c r="F91" s="16">
        <v>610</v>
      </c>
      <c r="G91" s="7">
        <f>143974+12750</f>
        <v>156724</v>
      </c>
      <c r="H91" s="7"/>
      <c r="I91" s="7"/>
      <c r="J91" s="7">
        <v>12622</v>
      </c>
      <c r="K91" s="7"/>
      <c r="L91" s="7"/>
      <c r="M91" s="7">
        <f>G91+I91+J91+K91+L91</f>
        <v>169346</v>
      </c>
      <c r="N91" s="7">
        <f>H91+L91</f>
        <v>0</v>
      </c>
      <c r="O91" s="7"/>
      <c r="P91" s="7"/>
      <c r="Q91" s="7"/>
      <c r="R91" s="7"/>
      <c r="S91" s="7">
        <f>M91+O91+P91+Q91+R91</f>
        <v>169346</v>
      </c>
      <c r="T91" s="7">
        <f>N91+R91</f>
        <v>0</v>
      </c>
      <c r="U91" s="7"/>
      <c r="V91" s="7">
        <v>5181</v>
      </c>
      <c r="W91" s="7"/>
      <c r="X91" s="7"/>
      <c r="Y91" s="7">
        <f>S91+U91+V91+W91+X91</f>
        <v>174527</v>
      </c>
      <c r="Z91" s="7">
        <f>T91+X91</f>
        <v>0</v>
      </c>
      <c r="AA91" s="7"/>
      <c r="AB91" s="7"/>
      <c r="AC91" s="7"/>
      <c r="AD91" s="7"/>
      <c r="AE91" s="7">
        <f>Y91+AA91+AB91+AC91+AD91</f>
        <v>174527</v>
      </c>
      <c r="AF91" s="7">
        <f>Z91+AD91</f>
        <v>0</v>
      </c>
      <c r="AG91" s="7"/>
      <c r="AH91" s="7"/>
      <c r="AI91" s="7"/>
      <c r="AJ91" s="7"/>
      <c r="AK91" s="7">
        <f>AE91+AG91+AH91+AI91+AJ91</f>
        <v>174527</v>
      </c>
      <c r="AL91" s="7">
        <f>AF91+AJ91</f>
        <v>0</v>
      </c>
      <c r="AM91" s="7"/>
      <c r="AN91" s="7"/>
      <c r="AO91" s="7"/>
      <c r="AP91" s="7"/>
      <c r="AQ91" s="7">
        <f>AK91+AM91+AN91+AO91+AP91</f>
        <v>174527</v>
      </c>
      <c r="AR91" s="7">
        <f>AL91+AP91</f>
        <v>0</v>
      </c>
      <c r="AS91" s="7"/>
      <c r="AT91" s="7"/>
      <c r="AU91" s="7"/>
      <c r="AV91" s="7"/>
      <c r="AW91" s="7">
        <f>AQ91+AS91+AT91+AU91+AV91</f>
        <v>174527</v>
      </c>
      <c r="AX91" s="7">
        <f>AR91+AV91</f>
        <v>0</v>
      </c>
      <c r="AY91" s="7"/>
      <c r="AZ91" s="7"/>
      <c r="BA91" s="7"/>
      <c r="BB91" s="7"/>
      <c r="BC91" s="7">
        <f>AW91+AY91+AZ91+BA91+BB91</f>
        <v>174527</v>
      </c>
      <c r="BD91" s="7">
        <f>AX91+BB91</f>
        <v>0</v>
      </c>
      <c r="BE91" s="7"/>
      <c r="BF91" s="7"/>
      <c r="BG91" s="7"/>
      <c r="BH91" s="7"/>
      <c r="BI91" s="7">
        <f>BC91+BE91+BF91+BG91+BH91</f>
        <v>174527</v>
      </c>
      <c r="BJ91" s="7">
        <f>BD91+BH91</f>
        <v>0</v>
      </c>
      <c r="BK91" s="7"/>
      <c r="BL91" s="7"/>
      <c r="BM91" s="7"/>
      <c r="BN91" s="7"/>
      <c r="BO91" s="7">
        <f>BI91+BK91+BL91+BM91+BN91</f>
        <v>174527</v>
      </c>
      <c r="BP91" s="7">
        <f>BJ91+BN91</f>
        <v>0</v>
      </c>
      <c r="BQ91" s="7"/>
      <c r="BR91" s="7"/>
      <c r="BS91" s="7"/>
      <c r="BT91" s="7"/>
      <c r="BU91" s="7">
        <f>BO91+BQ91+BR91+BS91+BT91</f>
        <v>174527</v>
      </c>
      <c r="BV91" s="7">
        <f>BP91+BT91</f>
        <v>0</v>
      </c>
      <c r="BW91" s="7">
        <v>118811</v>
      </c>
      <c r="BX91" s="7"/>
      <c r="BY91" s="23">
        <f t="shared" si="86"/>
        <v>68.07599970205183</v>
      </c>
      <c r="BZ91" s="23"/>
    </row>
    <row r="92" spans="1:78" ht="20.1" customHeight="1">
      <c r="A92" s="18" t="s">
        <v>14</v>
      </c>
      <c r="B92" s="16">
        <v>913</v>
      </c>
      <c r="C92" s="16" t="s">
        <v>7</v>
      </c>
      <c r="D92" s="16" t="s">
        <v>29</v>
      </c>
      <c r="E92" s="16" t="s">
        <v>40</v>
      </c>
      <c r="F92" s="16"/>
      <c r="G92" s="7">
        <f aca="true" t="shared" si="197" ref="G92:V94">G93</f>
        <v>2350</v>
      </c>
      <c r="H92" s="7">
        <f t="shared" si="197"/>
        <v>0</v>
      </c>
      <c r="I92" s="7">
        <f t="shared" si="197"/>
        <v>0</v>
      </c>
      <c r="J92" s="7">
        <f t="shared" si="197"/>
        <v>0</v>
      </c>
      <c r="K92" s="7">
        <f t="shared" si="197"/>
        <v>0</v>
      </c>
      <c r="L92" s="7">
        <f t="shared" si="197"/>
        <v>0</v>
      </c>
      <c r="M92" s="7">
        <f t="shared" si="197"/>
        <v>2350</v>
      </c>
      <c r="N92" s="7">
        <f t="shared" si="197"/>
        <v>0</v>
      </c>
      <c r="O92" s="7">
        <f t="shared" si="197"/>
        <v>0</v>
      </c>
      <c r="P92" s="7">
        <f t="shared" si="197"/>
        <v>0</v>
      </c>
      <c r="Q92" s="7">
        <f t="shared" si="197"/>
        <v>0</v>
      </c>
      <c r="R92" s="7">
        <f t="shared" si="197"/>
        <v>0</v>
      </c>
      <c r="S92" s="7">
        <f t="shared" si="197"/>
        <v>2350</v>
      </c>
      <c r="T92" s="7">
        <f t="shared" si="197"/>
        <v>0</v>
      </c>
      <c r="U92" s="7">
        <f t="shared" si="197"/>
        <v>0</v>
      </c>
      <c r="V92" s="7">
        <f t="shared" si="197"/>
        <v>0</v>
      </c>
      <c r="W92" s="7">
        <f aca="true" t="shared" si="198" ref="U92:AJ94">W93</f>
        <v>0</v>
      </c>
      <c r="X92" s="7">
        <f t="shared" si="198"/>
        <v>0</v>
      </c>
      <c r="Y92" s="7">
        <f t="shared" si="198"/>
        <v>2350</v>
      </c>
      <c r="Z92" s="7">
        <f t="shared" si="198"/>
        <v>0</v>
      </c>
      <c r="AA92" s="7">
        <f t="shared" si="198"/>
        <v>-174</v>
      </c>
      <c r="AB92" s="7">
        <f t="shared" si="198"/>
        <v>0</v>
      </c>
      <c r="AC92" s="7">
        <f t="shared" si="198"/>
        <v>0</v>
      </c>
      <c r="AD92" s="7">
        <f t="shared" si="198"/>
        <v>0</v>
      </c>
      <c r="AE92" s="7">
        <f t="shared" si="198"/>
        <v>2176</v>
      </c>
      <c r="AF92" s="7">
        <f t="shared" si="198"/>
        <v>0</v>
      </c>
      <c r="AG92" s="7">
        <f t="shared" si="198"/>
        <v>0</v>
      </c>
      <c r="AH92" s="7">
        <f t="shared" si="198"/>
        <v>0</v>
      </c>
      <c r="AI92" s="7">
        <f t="shared" si="198"/>
        <v>0</v>
      </c>
      <c r="AJ92" s="7">
        <f t="shared" si="198"/>
        <v>0</v>
      </c>
      <c r="AK92" s="7">
        <f aca="true" t="shared" si="199" ref="AG92:AV94">AK93</f>
        <v>2176</v>
      </c>
      <c r="AL92" s="7">
        <f t="shared" si="199"/>
        <v>0</v>
      </c>
      <c r="AM92" s="7">
        <f t="shared" si="199"/>
        <v>85</v>
      </c>
      <c r="AN92" s="7">
        <f t="shared" si="199"/>
        <v>4559</v>
      </c>
      <c r="AO92" s="7">
        <f t="shared" si="199"/>
        <v>0</v>
      </c>
      <c r="AP92" s="7">
        <f t="shared" si="199"/>
        <v>0</v>
      </c>
      <c r="AQ92" s="7">
        <f t="shared" si="199"/>
        <v>6820</v>
      </c>
      <c r="AR92" s="7">
        <f t="shared" si="199"/>
        <v>0</v>
      </c>
      <c r="AS92" s="7">
        <f t="shared" si="199"/>
        <v>0</v>
      </c>
      <c r="AT92" s="7">
        <f t="shared" si="199"/>
        <v>0</v>
      </c>
      <c r="AU92" s="7">
        <f t="shared" si="199"/>
        <v>0</v>
      </c>
      <c r="AV92" s="7">
        <f t="shared" si="199"/>
        <v>0</v>
      </c>
      <c r="AW92" s="7">
        <f aca="true" t="shared" si="200" ref="AS92:BH94">AW93</f>
        <v>6820</v>
      </c>
      <c r="AX92" s="7">
        <f t="shared" si="200"/>
        <v>0</v>
      </c>
      <c r="AY92" s="7">
        <f t="shared" si="200"/>
        <v>0</v>
      </c>
      <c r="AZ92" s="7">
        <f t="shared" si="200"/>
        <v>0</v>
      </c>
      <c r="BA92" s="7">
        <f t="shared" si="200"/>
        <v>-107</v>
      </c>
      <c r="BB92" s="7">
        <f t="shared" si="200"/>
        <v>0</v>
      </c>
      <c r="BC92" s="7">
        <f t="shared" si="200"/>
        <v>6713</v>
      </c>
      <c r="BD92" s="7">
        <f t="shared" si="200"/>
        <v>0</v>
      </c>
      <c r="BE92" s="7">
        <f t="shared" si="200"/>
        <v>0</v>
      </c>
      <c r="BF92" s="7">
        <f t="shared" si="200"/>
        <v>0</v>
      </c>
      <c r="BG92" s="7">
        <f t="shared" si="200"/>
        <v>0</v>
      </c>
      <c r="BH92" s="7">
        <f t="shared" si="200"/>
        <v>0</v>
      </c>
      <c r="BI92" s="7">
        <f aca="true" t="shared" si="201" ref="BE92:BT94">BI93</f>
        <v>6713</v>
      </c>
      <c r="BJ92" s="7">
        <f t="shared" si="201"/>
        <v>0</v>
      </c>
      <c r="BK92" s="7">
        <f t="shared" si="201"/>
        <v>0</v>
      </c>
      <c r="BL92" s="7">
        <f t="shared" si="201"/>
        <v>0</v>
      </c>
      <c r="BM92" s="7">
        <f t="shared" si="201"/>
        <v>0</v>
      </c>
      <c r="BN92" s="7">
        <f t="shared" si="201"/>
        <v>0</v>
      </c>
      <c r="BO92" s="7">
        <f t="shared" si="201"/>
        <v>6713</v>
      </c>
      <c r="BP92" s="7">
        <f t="shared" si="201"/>
        <v>0</v>
      </c>
      <c r="BQ92" s="7">
        <f t="shared" si="201"/>
        <v>0</v>
      </c>
      <c r="BR92" s="7">
        <f t="shared" si="201"/>
        <v>0</v>
      </c>
      <c r="BS92" s="7">
        <f t="shared" si="201"/>
        <v>0</v>
      </c>
      <c r="BT92" s="7">
        <f t="shared" si="201"/>
        <v>0</v>
      </c>
      <c r="BU92" s="7">
        <f aca="true" t="shared" si="202" ref="BQ92:BX94">BU93</f>
        <v>6713</v>
      </c>
      <c r="BV92" s="7">
        <f t="shared" si="202"/>
        <v>0</v>
      </c>
      <c r="BW92" s="7">
        <f t="shared" si="202"/>
        <v>6172</v>
      </c>
      <c r="BX92" s="7">
        <f t="shared" si="202"/>
        <v>0</v>
      </c>
      <c r="BY92" s="23">
        <f t="shared" si="86"/>
        <v>91.94100998063459</v>
      </c>
      <c r="BZ92" s="23"/>
    </row>
    <row r="93" spans="1:78" ht="20.1" customHeight="1">
      <c r="A93" s="18" t="s">
        <v>15</v>
      </c>
      <c r="B93" s="16">
        <v>913</v>
      </c>
      <c r="C93" s="16" t="s">
        <v>7</v>
      </c>
      <c r="D93" s="16" t="s">
        <v>29</v>
      </c>
      <c r="E93" s="16" t="s">
        <v>63</v>
      </c>
      <c r="F93" s="16"/>
      <c r="G93" s="7">
        <f t="shared" si="197"/>
        <v>2350</v>
      </c>
      <c r="H93" s="7">
        <f t="shared" si="197"/>
        <v>0</v>
      </c>
      <c r="I93" s="7">
        <f t="shared" si="197"/>
        <v>0</v>
      </c>
      <c r="J93" s="7">
        <f t="shared" si="197"/>
        <v>0</v>
      </c>
      <c r="K93" s="7">
        <f t="shared" si="197"/>
        <v>0</v>
      </c>
      <c r="L93" s="7">
        <f t="shared" si="197"/>
        <v>0</v>
      </c>
      <c r="M93" s="7">
        <f t="shared" si="197"/>
        <v>2350</v>
      </c>
      <c r="N93" s="7">
        <f t="shared" si="197"/>
        <v>0</v>
      </c>
      <c r="O93" s="7">
        <f t="shared" si="197"/>
        <v>0</v>
      </c>
      <c r="P93" s="7">
        <f t="shared" si="197"/>
        <v>0</v>
      </c>
      <c r="Q93" s="7">
        <f t="shared" si="197"/>
        <v>0</v>
      </c>
      <c r="R93" s="7">
        <f t="shared" si="197"/>
        <v>0</v>
      </c>
      <c r="S93" s="7">
        <f t="shared" si="197"/>
        <v>2350</v>
      </c>
      <c r="T93" s="7">
        <f t="shared" si="197"/>
        <v>0</v>
      </c>
      <c r="U93" s="7">
        <f t="shared" si="198"/>
        <v>0</v>
      </c>
      <c r="V93" s="7">
        <f t="shared" si="198"/>
        <v>0</v>
      </c>
      <c r="W93" s="7">
        <f t="shared" si="198"/>
        <v>0</v>
      </c>
      <c r="X93" s="7">
        <f t="shared" si="198"/>
        <v>0</v>
      </c>
      <c r="Y93" s="7">
        <f t="shared" si="198"/>
        <v>2350</v>
      </c>
      <c r="Z93" s="7">
        <f t="shared" si="198"/>
        <v>0</v>
      </c>
      <c r="AA93" s="7">
        <f t="shared" si="198"/>
        <v>-174</v>
      </c>
      <c r="AB93" s="7">
        <f t="shared" si="198"/>
        <v>0</v>
      </c>
      <c r="AC93" s="7">
        <f t="shared" si="198"/>
        <v>0</v>
      </c>
      <c r="AD93" s="7">
        <f t="shared" si="198"/>
        <v>0</v>
      </c>
      <c r="AE93" s="7">
        <f t="shared" si="198"/>
        <v>2176</v>
      </c>
      <c r="AF93" s="7">
        <f t="shared" si="198"/>
        <v>0</v>
      </c>
      <c r="AG93" s="7">
        <f t="shared" si="199"/>
        <v>0</v>
      </c>
      <c r="AH93" s="7">
        <f t="shared" si="199"/>
        <v>0</v>
      </c>
      <c r="AI93" s="7">
        <f t="shared" si="199"/>
        <v>0</v>
      </c>
      <c r="AJ93" s="7">
        <f t="shared" si="199"/>
        <v>0</v>
      </c>
      <c r="AK93" s="7">
        <f t="shared" si="199"/>
        <v>2176</v>
      </c>
      <c r="AL93" s="7">
        <f t="shared" si="199"/>
        <v>0</v>
      </c>
      <c r="AM93" s="7">
        <f t="shared" si="199"/>
        <v>85</v>
      </c>
      <c r="AN93" s="7">
        <f t="shared" si="199"/>
        <v>4559</v>
      </c>
      <c r="AO93" s="7">
        <f t="shared" si="199"/>
        <v>0</v>
      </c>
      <c r="AP93" s="7">
        <f t="shared" si="199"/>
        <v>0</v>
      </c>
      <c r="AQ93" s="7">
        <f t="shared" si="199"/>
        <v>6820</v>
      </c>
      <c r="AR93" s="7">
        <f t="shared" si="199"/>
        <v>0</v>
      </c>
      <c r="AS93" s="7">
        <f t="shared" si="200"/>
        <v>0</v>
      </c>
      <c r="AT93" s="7">
        <f t="shared" si="200"/>
        <v>0</v>
      </c>
      <c r="AU93" s="7">
        <f t="shared" si="200"/>
        <v>0</v>
      </c>
      <c r="AV93" s="7">
        <f t="shared" si="200"/>
        <v>0</v>
      </c>
      <c r="AW93" s="7">
        <f t="shared" si="200"/>
        <v>6820</v>
      </c>
      <c r="AX93" s="7">
        <f t="shared" si="200"/>
        <v>0</v>
      </c>
      <c r="AY93" s="7">
        <f t="shared" si="200"/>
        <v>0</v>
      </c>
      <c r="AZ93" s="7">
        <f t="shared" si="200"/>
        <v>0</v>
      </c>
      <c r="BA93" s="7">
        <f t="shared" si="200"/>
        <v>-107</v>
      </c>
      <c r="BB93" s="7">
        <f t="shared" si="200"/>
        <v>0</v>
      </c>
      <c r="BC93" s="7">
        <f t="shared" si="200"/>
        <v>6713</v>
      </c>
      <c r="BD93" s="7">
        <f t="shared" si="200"/>
        <v>0</v>
      </c>
      <c r="BE93" s="7">
        <f t="shared" si="201"/>
        <v>0</v>
      </c>
      <c r="BF93" s="7">
        <f t="shared" si="201"/>
        <v>0</v>
      </c>
      <c r="BG93" s="7">
        <f t="shared" si="201"/>
        <v>0</v>
      </c>
      <c r="BH93" s="7">
        <f t="shared" si="201"/>
        <v>0</v>
      </c>
      <c r="BI93" s="7">
        <f t="shared" si="201"/>
        <v>6713</v>
      </c>
      <c r="BJ93" s="7">
        <f t="shared" si="201"/>
        <v>0</v>
      </c>
      <c r="BK93" s="7">
        <f t="shared" si="201"/>
        <v>0</v>
      </c>
      <c r="BL93" s="7">
        <f t="shared" si="201"/>
        <v>0</v>
      </c>
      <c r="BM93" s="7">
        <f t="shared" si="201"/>
        <v>0</v>
      </c>
      <c r="BN93" s="7">
        <f t="shared" si="201"/>
        <v>0</v>
      </c>
      <c r="BO93" s="7">
        <f t="shared" si="201"/>
        <v>6713</v>
      </c>
      <c r="BP93" s="7">
        <f t="shared" si="201"/>
        <v>0</v>
      </c>
      <c r="BQ93" s="7">
        <f t="shared" si="202"/>
        <v>0</v>
      </c>
      <c r="BR93" s="7">
        <f t="shared" si="202"/>
        <v>0</v>
      </c>
      <c r="BS93" s="7">
        <f t="shared" si="202"/>
        <v>0</v>
      </c>
      <c r="BT93" s="7">
        <f t="shared" si="202"/>
        <v>0</v>
      </c>
      <c r="BU93" s="7">
        <f t="shared" si="202"/>
        <v>6713</v>
      </c>
      <c r="BV93" s="7">
        <f t="shared" si="202"/>
        <v>0</v>
      </c>
      <c r="BW93" s="7">
        <f t="shared" si="202"/>
        <v>6172</v>
      </c>
      <c r="BX93" s="7">
        <f t="shared" si="202"/>
        <v>0</v>
      </c>
      <c r="BY93" s="23">
        <f t="shared" si="86"/>
        <v>91.94100998063459</v>
      </c>
      <c r="BZ93" s="23"/>
    </row>
    <row r="94" spans="1:78" ht="33">
      <c r="A94" s="15" t="s">
        <v>11</v>
      </c>
      <c r="B94" s="16">
        <v>913</v>
      </c>
      <c r="C94" s="16" t="s">
        <v>7</v>
      </c>
      <c r="D94" s="16" t="s">
        <v>29</v>
      </c>
      <c r="E94" s="16" t="s">
        <v>63</v>
      </c>
      <c r="F94" s="16" t="s">
        <v>12</v>
      </c>
      <c r="G94" s="6">
        <f t="shared" si="197"/>
        <v>2350</v>
      </c>
      <c r="H94" s="6">
        <f t="shared" si="197"/>
        <v>0</v>
      </c>
      <c r="I94" s="6">
        <f t="shared" si="197"/>
        <v>0</v>
      </c>
      <c r="J94" s="6">
        <f t="shared" si="197"/>
        <v>0</v>
      </c>
      <c r="K94" s="6">
        <f t="shared" si="197"/>
        <v>0</v>
      </c>
      <c r="L94" s="6">
        <f t="shared" si="197"/>
        <v>0</v>
      </c>
      <c r="M94" s="6">
        <f t="shared" si="197"/>
        <v>2350</v>
      </c>
      <c r="N94" s="6">
        <f t="shared" si="197"/>
        <v>0</v>
      </c>
      <c r="O94" s="6">
        <f t="shared" si="197"/>
        <v>0</v>
      </c>
      <c r="P94" s="6">
        <f t="shared" si="197"/>
        <v>0</v>
      </c>
      <c r="Q94" s="6">
        <f t="shared" si="197"/>
        <v>0</v>
      </c>
      <c r="R94" s="6">
        <f t="shared" si="197"/>
        <v>0</v>
      </c>
      <c r="S94" s="6">
        <f t="shared" si="197"/>
        <v>2350</v>
      </c>
      <c r="T94" s="6">
        <f t="shared" si="197"/>
        <v>0</v>
      </c>
      <c r="U94" s="6">
        <f t="shared" si="198"/>
        <v>0</v>
      </c>
      <c r="V94" s="6">
        <f t="shared" si="198"/>
        <v>0</v>
      </c>
      <c r="W94" s="6">
        <f t="shared" si="198"/>
        <v>0</v>
      </c>
      <c r="X94" s="6">
        <f t="shared" si="198"/>
        <v>0</v>
      </c>
      <c r="Y94" s="6">
        <f t="shared" si="198"/>
        <v>2350</v>
      </c>
      <c r="Z94" s="6">
        <f t="shared" si="198"/>
        <v>0</v>
      </c>
      <c r="AA94" s="6">
        <f t="shared" si="198"/>
        <v>-174</v>
      </c>
      <c r="AB94" s="6">
        <f t="shared" si="198"/>
        <v>0</v>
      </c>
      <c r="AC94" s="6">
        <f t="shared" si="198"/>
        <v>0</v>
      </c>
      <c r="AD94" s="6">
        <f t="shared" si="198"/>
        <v>0</v>
      </c>
      <c r="AE94" s="6">
        <f t="shared" si="198"/>
        <v>2176</v>
      </c>
      <c r="AF94" s="6">
        <f t="shared" si="198"/>
        <v>0</v>
      </c>
      <c r="AG94" s="6">
        <f t="shared" si="199"/>
        <v>0</v>
      </c>
      <c r="AH94" s="6">
        <f t="shared" si="199"/>
        <v>0</v>
      </c>
      <c r="AI94" s="6">
        <f t="shared" si="199"/>
        <v>0</v>
      </c>
      <c r="AJ94" s="6">
        <f t="shared" si="199"/>
        <v>0</v>
      </c>
      <c r="AK94" s="6">
        <f t="shared" si="199"/>
        <v>2176</v>
      </c>
      <c r="AL94" s="6">
        <f t="shared" si="199"/>
        <v>0</v>
      </c>
      <c r="AM94" s="6">
        <f t="shared" si="199"/>
        <v>85</v>
      </c>
      <c r="AN94" s="6">
        <f t="shared" si="199"/>
        <v>4559</v>
      </c>
      <c r="AO94" s="6">
        <f t="shared" si="199"/>
        <v>0</v>
      </c>
      <c r="AP94" s="6">
        <f t="shared" si="199"/>
        <v>0</v>
      </c>
      <c r="AQ94" s="6">
        <f t="shared" si="199"/>
        <v>6820</v>
      </c>
      <c r="AR94" s="6">
        <f t="shared" si="199"/>
        <v>0</v>
      </c>
      <c r="AS94" s="6">
        <f t="shared" si="200"/>
        <v>0</v>
      </c>
      <c r="AT94" s="6">
        <f t="shared" si="200"/>
        <v>0</v>
      </c>
      <c r="AU94" s="6">
        <f t="shared" si="200"/>
        <v>0</v>
      </c>
      <c r="AV94" s="6">
        <f t="shared" si="200"/>
        <v>0</v>
      </c>
      <c r="AW94" s="6">
        <f t="shared" si="200"/>
        <v>6820</v>
      </c>
      <c r="AX94" s="6">
        <f t="shared" si="200"/>
        <v>0</v>
      </c>
      <c r="AY94" s="6">
        <f t="shared" si="200"/>
        <v>0</v>
      </c>
      <c r="AZ94" s="6">
        <f t="shared" si="200"/>
        <v>0</v>
      </c>
      <c r="BA94" s="6">
        <f t="shared" si="200"/>
        <v>-107</v>
      </c>
      <c r="BB94" s="6">
        <f t="shared" si="200"/>
        <v>0</v>
      </c>
      <c r="BC94" s="6">
        <f t="shared" si="200"/>
        <v>6713</v>
      </c>
      <c r="BD94" s="6">
        <f t="shared" si="200"/>
        <v>0</v>
      </c>
      <c r="BE94" s="6">
        <f t="shared" si="201"/>
        <v>0</v>
      </c>
      <c r="BF94" s="6">
        <f t="shared" si="201"/>
        <v>0</v>
      </c>
      <c r="BG94" s="6">
        <f t="shared" si="201"/>
        <v>0</v>
      </c>
      <c r="BH94" s="6">
        <f t="shared" si="201"/>
        <v>0</v>
      </c>
      <c r="BI94" s="6">
        <f t="shared" si="201"/>
        <v>6713</v>
      </c>
      <c r="BJ94" s="6">
        <f t="shared" si="201"/>
        <v>0</v>
      </c>
      <c r="BK94" s="6">
        <f t="shared" si="201"/>
        <v>0</v>
      </c>
      <c r="BL94" s="6">
        <f t="shared" si="201"/>
        <v>0</v>
      </c>
      <c r="BM94" s="6">
        <f t="shared" si="201"/>
        <v>0</v>
      </c>
      <c r="BN94" s="6">
        <f t="shared" si="201"/>
        <v>0</v>
      </c>
      <c r="BO94" s="6">
        <f t="shared" si="201"/>
        <v>6713</v>
      </c>
      <c r="BP94" s="6">
        <f t="shared" si="201"/>
        <v>0</v>
      </c>
      <c r="BQ94" s="6">
        <f t="shared" si="202"/>
        <v>0</v>
      </c>
      <c r="BR94" s="6">
        <f t="shared" si="202"/>
        <v>0</v>
      </c>
      <c r="BS94" s="6">
        <f t="shared" si="202"/>
        <v>0</v>
      </c>
      <c r="BT94" s="6">
        <f t="shared" si="202"/>
        <v>0</v>
      </c>
      <c r="BU94" s="6">
        <f t="shared" si="202"/>
        <v>6713</v>
      </c>
      <c r="BV94" s="6">
        <f t="shared" si="202"/>
        <v>0</v>
      </c>
      <c r="BW94" s="6">
        <f t="shared" si="202"/>
        <v>6172</v>
      </c>
      <c r="BX94" s="6">
        <f t="shared" si="202"/>
        <v>0</v>
      </c>
      <c r="BY94" s="40">
        <f t="shared" si="86"/>
        <v>91.94100998063459</v>
      </c>
      <c r="BZ94" s="40"/>
    </row>
    <row r="95" spans="1:78" ht="20.1" customHeight="1">
      <c r="A95" s="18" t="s">
        <v>13</v>
      </c>
      <c r="B95" s="16">
        <v>913</v>
      </c>
      <c r="C95" s="16" t="s">
        <v>7</v>
      </c>
      <c r="D95" s="16" t="s">
        <v>29</v>
      </c>
      <c r="E95" s="16" t="s">
        <v>63</v>
      </c>
      <c r="F95" s="16">
        <v>610</v>
      </c>
      <c r="G95" s="7">
        <v>2350</v>
      </c>
      <c r="H95" s="7"/>
      <c r="I95" s="7"/>
      <c r="J95" s="7"/>
      <c r="K95" s="7"/>
      <c r="L95" s="7"/>
      <c r="M95" s="7">
        <f>G95+I95+J95+K95+L95</f>
        <v>2350</v>
      </c>
      <c r="N95" s="7">
        <f>H95+L95</f>
        <v>0</v>
      </c>
      <c r="O95" s="7"/>
      <c r="P95" s="7"/>
      <c r="Q95" s="7"/>
      <c r="R95" s="7"/>
      <c r="S95" s="7">
        <f>M95+O95+P95+Q95+R95</f>
        <v>2350</v>
      </c>
      <c r="T95" s="7">
        <f>N95+R95</f>
        <v>0</v>
      </c>
      <c r="U95" s="7"/>
      <c r="V95" s="7"/>
      <c r="W95" s="7"/>
      <c r="X95" s="7"/>
      <c r="Y95" s="7">
        <f>S95+U95+V95+W95+X95</f>
        <v>2350</v>
      </c>
      <c r="Z95" s="7">
        <f>T95+X95</f>
        <v>0</v>
      </c>
      <c r="AA95" s="7">
        <f>-89-85</f>
        <v>-174</v>
      </c>
      <c r="AB95" s="7"/>
      <c r="AC95" s="7"/>
      <c r="AD95" s="7"/>
      <c r="AE95" s="7">
        <f>Y95+AA95+AB95+AC95+AD95</f>
        <v>2176</v>
      </c>
      <c r="AF95" s="7">
        <f>Z95+AD95</f>
        <v>0</v>
      </c>
      <c r="AG95" s="7"/>
      <c r="AH95" s="7"/>
      <c r="AI95" s="7"/>
      <c r="AJ95" s="7"/>
      <c r="AK95" s="7">
        <f>AE95+AG95+AH95+AI95+AJ95</f>
        <v>2176</v>
      </c>
      <c r="AL95" s="7">
        <f>AF95+AJ95</f>
        <v>0</v>
      </c>
      <c r="AM95" s="7">
        <v>85</v>
      </c>
      <c r="AN95" s="7">
        <v>4559</v>
      </c>
      <c r="AO95" s="7"/>
      <c r="AP95" s="7"/>
      <c r="AQ95" s="7">
        <f>AK95+AM95+AN95+AO95+AP95</f>
        <v>6820</v>
      </c>
      <c r="AR95" s="7">
        <f>AL95+AP95</f>
        <v>0</v>
      </c>
      <c r="AS95" s="7"/>
      <c r="AT95" s="7"/>
      <c r="AU95" s="7"/>
      <c r="AV95" s="7"/>
      <c r="AW95" s="7">
        <f>AQ95+AS95+AT95+AU95+AV95</f>
        <v>6820</v>
      </c>
      <c r="AX95" s="7">
        <f>AR95+AV95</f>
        <v>0</v>
      </c>
      <c r="AY95" s="7"/>
      <c r="AZ95" s="7"/>
      <c r="BA95" s="7">
        <v>-107</v>
      </c>
      <c r="BB95" s="7"/>
      <c r="BC95" s="7">
        <f>AW95+AY95+AZ95+BA95+BB95</f>
        <v>6713</v>
      </c>
      <c r="BD95" s="7">
        <f>AX95+BB95</f>
        <v>0</v>
      </c>
      <c r="BE95" s="7"/>
      <c r="BF95" s="7"/>
      <c r="BG95" s="7"/>
      <c r="BH95" s="7"/>
      <c r="BI95" s="7">
        <f>BC95+BE95+BF95+BG95+BH95</f>
        <v>6713</v>
      </c>
      <c r="BJ95" s="7">
        <f>BD95+BH95</f>
        <v>0</v>
      </c>
      <c r="BK95" s="7"/>
      <c r="BL95" s="7"/>
      <c r="BM95" s="7"/>
      <c r="BN95" s="7"/>
      <c r="BO95" s="7">
        <f>BI95+BK95+BL95+BM95+BN95</f>
        <v>6713</v>
      </c>
      <c r="BP95" s="7">
        <f>BJ95+BN95</f>
        <v>0</v>
      </c>
      <c r="BQ95" s="7"/>
      <c r="BR95" s="7"/>
      <c r="BS95" s="7"/>
      <c r="BT95" s="7"/>
      <c r="BU95" s="7">
        <f>BO95+BQ95+BR95+BS95+BT95</f>
        <v>6713</v>
      </c>
      <c r="BV95" s="7">
        <f>BP95+BT95</f>
        <v>0</v>
      </c>
      <c r="BW95" s="7">
        <v>6172</v>
      </c>
      <c r="BX95" s="7"/>
      <c r="BY95" s="23">
        <f t="shared" si="86"/>
        <v>91.94100998063459</v>
      </c>
      <c r="BZ95" s="23"/>
    </row>
    <row r="96" spans="1:78" ht="33">
      <c r="A96" s="15" t="s">
        <v>85</v>
      </c>
      <c r="B96" s="16">
        <v>913</v>
      </c>
      <c r="C96" s="16" t="s">
        <v>7</v>
      </c>
      <c r="D96" s="16" t="s">
        <v>29</v>
      </c>
      <c r="E96" s="16" t="s">
        <v>87</v>
      </c>
      <c r="F96" s="16"/>
      <c r="G96" s="6">
        <f aca="true" t="shared" si="203" ref="G96:V98">G97</f>
        <v>123199</v>
      </c>
      <c r="H96" s="6">
        <f t="shared" si="203"/>
        <v>123199</v>
      </c>
      <c r="I96" s="6">
        <f t="shared" si="203"/>
        <v>0</v>
      </c>
      <c r="J96" s="6">
        <f t="shared" si="203"/>
        <v>0</v>
      </c>
      <c r="K96" s="6">
        <f t="shared" si="203"/>
        <v>0</v>
      </c>
      <c r="L96" s="6">
        <f t="shared" si="203"/>
        <v>0</v>
      </c>
      <c r="M96" s="6">
        <f t="shared" si="203"/>
        <v>123199</v>
      </c>
      <c r="N96" s="6">
        <f t="shared" si="203"/>
        <v>123199</v>
      </c>
      <c r="O96" s="6">
        <f t="shared" si="203"/>
        <v>0</v>
      </c>
      <c r="P96" s="6">
        <f t="shared" si="203"/>
        <v>0</v>
      </c>
      <c r="Q96" s="6">
        <f t="shared" si="203"/>
        <v>0</v>
      </c>
      <c r="R96" s="6">
        <f t="shared" si="203"/>
        <v>-123199</v>
      </c>
      <c r="S96" s="6">
        <f t="shared" si="203"/>
        <v>0</v>
      </c>
      <c r="T96" s="6">
        <f t="shared" si="203"/>
        <v>0</v>
      </c>
      <c r="U96" s="6">
        <f t="shared" si="203"/>
        <v>0</v>
      </c>
      <c r="V96" s="6">
        <f t="shared" si="203"/>
        <v>0</v>
      </c>
      <c r="W96" s="6">
        <f aca="true" t="shared" si="204" ref="U96:AJ98">W97</f>
        <v>0</v>
      </c>
      <c r="X96" s="6">
        <f t="shared" si="204"/>
        <v>0</v>
      </c>
      <c r="Y96" s="6">
        <f t="shared" si="204"/>
        <v>0</v>
      </c>
      <c r="Z96" s="6">
        <f t="shared" si="204"/>
        <v>0</v>
      </c>
      <c r="AA96" s="6">
        <f t="shared" si="204"/>
        <v>0</v>
      </c>
      <c r="AB96" s="6">
        <f t="shared" si="204"/>
        <v>0</v>
      </c>
      <c r="AC96" s="6">
        <f t="shared" si="204"/>
        <v>0</v>
      </c>
      <c r="AD96" s="6">
        <f t="shared" si="204"/>
        <v>0</v>
      </c>
      <c r="AE96" s="6">
        <f t="shared" si="204"/>
        <v>0</v>
      </c>
      <c r="AF96" s="6">
        <f t="shared" si="204"/>
        <v>0</v>
      </c>
      <c r="AG96" s="6">
        <f t="shared" si="204"/>
        <v>0</v>
      </c>
      <c r="AH96" s="6">
        <f t="shared" si="204"/>
        <v>0</v>
      </c>
      <c r="AI96" s="6">
        <f t="shared" si="204"/>
        <v>0</v>
      </c>
      <c r="AJ96" s="6">
        <f t="shared" si="204"/>
        <v>0</v>
      </c>
      <c r="AK96" s="6">
        <f aca="true" t="shared" si="205" ref="AG96:AV98">AK97</f>
        <v>0</v>
      </c>
      <c r="AL96" s="6">
        <f t="shared" si="205"/>
        <v>0</v>
      </c>
      <c r="AM96" s="6">
        <f t="shared" si="205"/>
        <v>0</v>
      </c>
      <c r="AN96" s="6">
        <f t="shared" si="205"/>
        <v>0</v>
      </c>
      <c r="AO96" s="6">
        <f t="shared" si="205"/>
        <v>0</v>
      </c>
      <c r="AP96" s="6">
        <f t="shared" si="205"/>
        <v>0</v>
      </c>
      <c r="AQ96" s="6">
        <f t="shared" si="205"/>
        <v>0</v>
      </c>
      <c r="AR96" s="6">
        <f t="shared" si="205"/>
        <v>0</v>
      </c>
      <c r="AS96" s="6">
        <f t="shared" si="205"/>
        <v>0</v>
      </c>
      <c r="AT96" s="6">
        <f t="shared" si="205"/>
        <v>0</v>
      </c>
      <c r="AU96" s="6">
        <f t="shared" si="205"/>
        <v>0</v>
      </c>
      <c r="AV96" s="6">
        <f t="shared" si="205"/>
        <v>0</v>
      </c>
      <c r="AW96" s="6">
        <f aca="true" t="shared" si="206" ref="AS96:BH98">AW97</f>
        <v>0</v>
      </c>
      <c r="AX96" s="6">
        <f t="shared" si="206"/>
        <v>0</v>
      </c>
      <c r="AY96" s="6">
        <f t="shared" si="206"/>
        <v>0</v>
      </c>
      <c r="AZ96" s="6">
        <f t="shared" si="206"/>
        <v>0</v>
      </c>
      <c r="BA96" s="6">
        <f t="shared" si="206"/>
        <v>0</v>
      </c>
      <c r="BB96" s="6">
        <f t="shared" si="206"/>
        <v>0</v>
      </c>
      <c r="BC96" s="6">
        <f t="shared" si="206"/>
        <v>0</v>
      </c>
      <c r="BD96" s="6">
        <f t="shared" si="206"/>
        <v>0</v>
      </c>
      <c r="BE96" s="6">
        <f t="shared" si="206"/>
        <v>0</v>
      </c>
      <c r="BF96" s="6">
        <f t="shared" si="206"/>
        <v>0</v>
      </c>
      <c r="BG96" s="6">
        <f t="shared" si="206"/>
        <v>0</v>
      </c>
      <c r="BH96" s="6">
        <f t="shared" si="206"/>
        <v>0</v>
      </c>
      <c r="BI96" s="6">
        <f aca="true" t="shared" si="207" ref="BE96:BT98">BI97</f>
        <v>0</v>
      </c>
      <c r="BJ96" s="6">
        <f t="shared" si="207"/>
        <v>0</v>
      </c>
      <c r="BK96" s="6">
        <f t="shared" si="207"/>
        <v>0</v>
      </c>
      <c r="BL96" s="6">
        <f t="shared" si="207"/>
        <v>0</v>
      </c>
      <c r="BM96" s="6">
        <f t="shared" si="207"/>
        <v>0</v>
      </c>
      <c r="BN96" s="6">
        <f t="shared" si="207"/>
        <v>0</v>
      </c>
      <c r="BO96" s="6">
        <f t="shared" si="207"/>
        <v>0</v>
      </c>
      <c r="BP96" s="6">
        <f t="shared" si="207"/>
        <v>0</v>
      </c>
      <c r="BQ96" s="6">
        <f t="shared" si="207"/>
        <v>0</v>
      </c>
      <c r="BR96" s="6">
        <f t="shared" si="207"/>
        <v>0</v>
      </c>
      <c r="BS96" s="6">
        <f t="shared" si="207"/>
        <v>0</v>
      </c>
      <c r="BT96" s="6">
        <f t="shared" si="207"/>
        <v>0</v>
      </c>
      <c r="BU96" s="6">
        <f aca="true" t="shared" si="208" ref="BQ96:BX98">BU97</f>
        <v>0</v>
      </c>
      <c r="BV96" s="6">
        <f t="shared" si="208"/>
        <v>0</v>
      </c>
      <c r="BW96" s="6">
        <f t="shared" si="208"/>
        <v>0</v>
      </c>
      <c r="BX96" s="6">
        <f t="shared" si="208"/>
        <v>0</v>
      </c>
      <c r="BY96" s="40" t="e">
        <f t="shared" si="86"/>
        <v>#DIV/0!</v>
      </c>
      <c r="BZ96" s="40" t="e">
        <f t="shared" si="87"/>
        <v>#DIV/0!</v>
      </c>
    </row>
    <row r="97" spans="1:78" ht="33">
      <c r="A97" s="21" t="s">
        <v>86</v>
      </c>
      <c r="B97" s="16">
        <v>913</v>
      </c>
      <c r="C97" s="16" t="s">
        <v>7</v>
      </c>
      <c r="D97" s="16" t="s">
        <v>29</v>
      </c>
      <c r="E97" s="16" t="s">
        <v>90</v>
      </c>
      <c r="F97" s="16"/>
      <c r="G97" s="6">
        <f t="shared" si="203"/>
        <v>123199</v>
      </c>
      <c r="H97" s="6">
        <f t="shared" si="203"/>
        <v>123199</v>
      </c>
      <c r="I97" s="6">
        <f t="shared" si="203"/>
        <v>0</v>
      </c>
      <c r="J97" s="6">
        <f t="shared" si="203"/>
        <v>0</v>
      </c>
      <c r="K97" s="6">
        <f t="shared" si="203"/>
        <v>0</v>
      </c>
      <c r="L97" s="6">
        <f t="shared" si="203"/>
        <v>0</v>
      </c>
      <c r="M97" s="6">
        <f t="shared" si="203"/>
        <v>123199</v>
      </c>
      <c r="N97" s="6">
        <f t="shared" si="203"/>
        <v>123199</v>
      </c>
      <c r="O97" s="6">
        <f t="shared" si="203"/>
        <v>0</v>
      </c>
      <c r="P97" s="6">
        <f t="shared" si="203"/>
        <v>0</v>
      </c>
      <c r="Q97" s="6">
        <f t="shared" si="203"/>
        <v>0</v>
      </c>
      <c r="R97" s="6">
        <f t="shared" si="203"/>
        <v>-123199</v>
      </c>
      <c r="S97" s="6">
        <f t="shared" si="203"/>
        <v>0</v>
      </c>
      <c r="T97" s="6">
        <f t="shared" si="203"/>
        <v>0</v>
      </c>
      <c r="U97" s="6">
        <f t="shared" si="204"/>
        <v>0</v>
      </c>
      <c r="V97" s="6">
        <f t="shared" si="204"/>
        <v>0</v>
      </c>
      <c r="W97" s="6">
        <f t="shared" si="204"/>
        <v>0</v>
      </c>
      <c r="X97" s="6">
        <f t="shared" si="204"/>
        <v>0</v>
      </c>
      <c r="Y97" s="6">
        <f t="shared" si="204"/>
        <v>0</v>
      </c>
      <c r="Z97" s="6">
        <f t="shared" si="204"/>
        <v>0</v>
      </c>
      <c r="AA97" s="6">
        <f t="shared" si="204"/>
        <v>0</v>
      </c>
      <c r="AB97" s="6">
        <f t="shared" si="204"/>
        <v>0</v>
      </c>
      <c r="AC97" s="6">
        <f t="shared" si="204"/>
        <v>0</v>
      </c>
      <c r="AD97" s="6">
        <f t="shared" si="204"/>
        <v>0</v>
      </c>
      <c r="AE97" s="6">
        <f t="shared" si="204"/>
        <v>0</v>
      </c>
      <c r="AF97" s="6">
        <f t="shared" si="204"/>
        <v>0</v>
      </c>
      <c r="AG97" s="6">
        <f t="shared" si="205"/>
        <v>0</v>
      </c>
      <c r="AH97" s="6">
        <f t="shared" si="205"/>
        <v>0</v>
      </c>
      <c r="AI97" s="6">
        <f t="shared" si="205"/>
        <v>0</v>
      </c>
      <c r="AJ97" s="6">
        <f t="shared" si="205"/>
        <v>0</v>
      </c>
      <c r="AK97" s="6">
        <f t="shared" si="205"/>
        <v>0</v>
      </c>
      <c r="AL97" s="6">
        <f t="shared" si="205"/>
        <v>0</v>
      </c>
      <c r="AM97" s="6">
        <f t="shared" si="205"/>
        <v>0</v>
      </c>
      <c r="AN97" s="6">
        <f t="shared" si="205"/>
        <v>0</v>
      </c>
      <c r="AO97" s="6">
        <f t="shared" si="205"/>
        <v>0</v>
      </c>
      <c r="AP97" s="6">
        <f t="shared" si="205"/>
        <v>0</v>
      </c>
      <c r="AQ97" s="6">
        <f t="shared" si="205"/>
        <v>0</v>
      </c>
      <c r="AR97" s="6">
        <f t="shared" si="205"/>
        <v>0</v>
      </c>
      <c r="AS97" s="6">
        <f t="shared" si="206"/>
        <v>0</v>
      </c>
      <c r="AT97" s="6">
        <f t="shared" si="206"/>
        <v>0</v>
      </c>
      <c r="AU97" s="6">
        <f t="shared" si="206"/>
        <v>0</v>
      </c>
      <c r="AV97" s="6">
        <f t="shared" si="206"/>
        <v>0</v>
      </c>
      <c r="AW97" s="6">
        <f t="shared" si="206"/>
        <v>0</v>
      </c>
      <c r="AX97" s="6">
        <f t="shared" si="206"/>
        <v>0</v>
      </c>
      <c r="AY97" s="6">
        <f t="shared" si="206"/>
        <v>0</v>
      </c>
      <c r="AZ97" s="6">
        <f t="shared" si="206"/>
        <v>0</v>
      </c>
      <c r="BA97" s="6">
        <f t="shared" si="206"/>
        <v>0</v>
      </c>
      <c r="BB97" s="6">
        <f t="shared" si="206"/>
        <v>0</v>
      </c>
      <c r="BC97" s="6">
        <f t="shared" si="206"/>
        <v>0</v>
      </c>
      <c r="BD97" s="6">
        <f t="shared" si="206"/>
        <v>0</v>
      </c>
      <c r="BE97" s="6">
        <f t="shared" si="207"/>
        <v>0</v>
      </c>
      <c r="BF97" s="6">
        <f t="shared" si="207"/>
        <v>0</v>
      </c>
      <c r="BG97" s="6">
        <f t="shared" si="207"/>
        <v>0</v>
      </c>
      <c r="BH97" s="6">
        <f t="shared" si="207"/>
        <v>0</v>
      </c>
      <c r="BI97" s="6">
        <f t="shared" si="207"/>
        <v>0</v>
      </c>
      <c r="BJ97" s="6">
        <f t="shared" si="207"/>
        <v>0</v>
      </c>
      <c r="BK97" s="6">
        <f t="shared" si="207"/>
        <v>0</v>
      </c>
      <c r="BL97" s="6">
        <f t="shared" si="207"/>
        <v>0</v>
      </c>
      <c r="BM97" s="6">
        <f t="shared" si="207"/>
        <v>0</v>
      </c>
      <c r="BN97" s="6">
        <f t="shared" si="207"/>
        <v>0</v>
      </c>
      <c r="BO97" s="6">
        <f t="shared" si="207"/>
        <v>0</v>
      </c>
      <c r="BP97" s="6">
        <f t="shared" si="207"/>
        <v>0</v>
      </c>
      <c r="BQ97" s="6">
        <f t="shared" si="208"/>
        <v>0</v>
      </c>
      <c r="BR97" s="6">
        <f t="shared" si="208"/>
        <v>0</v>
      </c>
      <c r="BS97" s="6">
        <f t="shared" si="208"/>
        <v>0</v>
      </c>
      <c r="BT97" s="6">
        <f t="shared" si="208"/>
        <v>0</v>
      </c>
      <c r="BU97" s="6">
        <f t="shared" si="208"/>
        <v>0</v>
      </c>
      <c r="BV97" s="6">
        <f t="shared" si="208"/>
        <v>0</v>
      </c>
      <c r="BW97" s="6">
        <f t="shared" si="208"/>
        <v>0</v>
      </c>
      <c r="BX97" s="6">
        <f t="shared" si="208"/>
        <v>0</v>
      </c>
      <c r="BY97" s="40" t="e">
        <f t="shared" si="86"/>
        <v>#DIV/0!</v>
      </c>
      <c r="BZ97" s="40" t="e">
        <f t="shared" si="87"/>
        <v>#DIV/0!</v>
      </c>
    </row>
    <row r="98" spans="1:78" ht="33">
      <c r="A98" s="15" t="s">
        <v>11</v>
      </c>
      <c r="B98" s="16">
        <v>913</v>
      </c>
      <c r="C98" s="16" t="s">
        <v>7</v>
      </c>
      <c r="D98" s="16" t="s">
        <v>29</v>
      </c>
      <c r="E98" s="16" t="s">
        <v>90</v>
      </c>
      <c r="F98" s="16" t="s">
        <v>12</v>
      </c>
      <c r="G98" s="6">
        <f t="shared" si="203"/>
        <v>123199</v>
      </c>
      <c r="H98" s="6">
        <f t="shared" si="203"/>
        <v>123199</v>
      </c>
      <c r="I98" s="6">
        <f t="shared" si="203"/>
        <v>0</v>
      </c>
      <c r="J98" s="6">
        <f t="shared" si="203"/>
        <v>0</v>
      </c>
      <c r="K98" s="6">
        <f t="shared" si="203"/>
        <v>0</v>
      </c>
      <c r="L98" s="6">
        <f t="shared" si="203"/>
        <v>0</v>
      </c>
      <c r="M98" s="6">
        <f t="shared" si="203"/>
        <v>123199</v>
      </c>
      <c r="N98" s="6">
        <f t="shared" si="203"/>
        <v>123199</v>
      </c>
      <c r="O98" s="6">
        <f t="shared" si="203"/>
        <v>0</v>
      </c>
      <c r="P98" s="6">
        <f t="shared" si="203"/>
        <v>0</v>
      </c>
      <c r="Q98" s="6">
        <f t="shared" si="203"/>
        <v>0</v>
      </c>
      <c r="R98" s="6">
        <f t="shared" si="203"/>
        <v>-123199</v>
      </c>
      <c r="S98" s="6">
        <f t="shared" si="203"/>
        <v>0</v>
      </c>
      <c r="T98" s="6">
        <f t="shared" si="203"/>
        <v>0</v>
      </c>
      <c r="U98" s="6">
        <f t="shared" si="204"/>
        <v>0</v>
      </c>
      <c r="V98" s="6">
        <f t="shared" si="204"/>
        <v>0</v>
      </c>
      <c r="W98" s="6">
        <f t="shared" si="204"/>
        <v>0</v>
      </c>
      <c r="X98" s="6">
        <f t="shared" si="204"/>
        <v>0</v>
      </c>
      <c r="Y98" s="6">
        <f t="shared" si="204"/>
        <v>0</v>
      </c>
      <c r="Z98" s="6">
        <f t="shared" si="204"/>
        <v>0</v>
      </c>
      <c r="AA98" s="6">
        <f t="shared" si="204"/>
        <v>0</v>
      </c>
      <c r="AB98" s="6">
        <f t="shared" si="204"/>
        <v>0</v>
      </c>
      <c r="AC98" s="6">
        <f t="shared" si="204"/>
        <v>0</v>
      </c>
      <c r="AD98" s="6">
        <f t="shared" si="204"/>
        <v>0</v>
      </c>
      <c r="AE98" s="6">
        <f t="shared" si="204"/>
        <v>0</v>
      </c>
      <c r="AF98" s="6">
        <f t="shared" si="204"/>
        <v>0</v>
      </c>
      <c r="AG98" s="6">
        <f t="shared" si="205"/>
        <v>0</v>
      </c>
      <c r="AH98" s="6">
        <f t="shared" si="205"/>
        <v>0</v>
      </c>
      <c r="AI98" s="6">
        <f t="shared" si="205"/>
        <v>0</v>
      </c>
      <c r="AJ98" s="6">
        <f t="shared" si="205"/>
        <v>0</v>
      </c>
      <c r="AK98" s="6">
        <f t="shared" si="205"/>
        <v>0</v>
      </c>
      <c r="AL98" s="6">
        <f t="shared" si="205"/>
        <v>0</v>
      </c>
      <c r="AM98" s="6">
        <f t="shared" si="205"/>
        <v>0</v>
      </c>
      <c r="AN98" s="6">
        <f t="shared" si="205"/>
        <v>0</v>
      </c>
      <c r="AO98" s="6">
        <f t="shared" si="205"/>
        <v>0</v>
      </c>
      <c r="AP98" s="6">
        <f t="shared" si="205"/>
        <v>0</v>
      </c>
      <c r="AQ98" s="6">
        <f t="shared" si="205"/>
        <v>0</v>
      </c>
      <c r="AR98" s="6">
        <f t="shared" si="205"/>
        <v>0</v>
      </c>
      <c r="AS98" s="6">
        <f t="shared" si="206"/>
        <v>0</v>
      </c>
      <c r="AT98" s="6">
        <f t="shared" si="206"/>
        <v>0</v>
      </c>
      <c r="AU98" s="6">
        <f t="shared" si="206"/>
        <v>0</v>
      </c>
      <c r="AV98" s="6">
        <f t="shared" si="206"/>
        <v>0</v>
      </c>
      <c r="AW98" s="6">
        <f t="shared" si="206"/>
        <v>0</v>
      </c>
      <c r="AX98" s="6">
        <f t="shared" si="206"/>
        <v>0</v>
      </c>
      <c r="AY98" s="6">
        <f t="shared" si="206"/>
        <v>0</v>
      </c>
      <c r="AZ98" s="6">
        <f t="shared" si="206"/>
        <v>0</v>
      </c>
      <c r="BA98" s="6">
        <f t="shared" si="206"/>
        <v>0</v>
      </c>
      <c r="BB98" s="6">
        <f t="shared" si="206"/>
        <v>0</v>
      </c>
      <c r="BC98" s="6">
        <f t="shared" si="206"/>
        <v>0</v>
      </c>
      <c r="BD98" s="6">
        <f t="shared" si="206"/>
        <v>0</v>
      </c>
      <c r="BE98" s="6">
        <f t="shared" si="207"/>
        <v>0</v>
      </c>
      <c r="BF98" s="6">
        <f t="shared" si="207"/>
        <v>0</v>
      </c>
      <c r="BG98" s="6">
        <f t="shared" si="207"/>
        <v>0</v>
      </c>
      <c r="BH98" s="6">
        <f t="shared" si="207"/>
        <v>0</v>
      </c>
      <c r="BI98" s="6">
        <f t="shared" si="207"/>
        <v>0</v>
      </c>
      <c r="BJ98" s="6">
        <f t="shared" si="207"/>
        <v>0</v>
      </c>
      <c r="BK98" s="6">
        <f t="shared" si="207"/>
        <v>0</v>
      </c>
      <c r="BL98" s="6">
        <f t="shared" si="207"/>
        <v>0</v>
      </c>
      <c r="BM98" s="6">
        <f t="shared" si="207"/>
        <v>0</v>
      </c>
      <c r="BN98" s="6">
        <f t="shared" si="207"/>
        <v>0</v>
      </c>
      <c r="BO98" s="6">
        <f t="shared" si="207"/>
        <v>0</v>
      </c>
      <c r="BP98" s="6">
        <f t="shared" si="207"/>
        <v>0</v>
      </c>
      <c r="BQ98" s="6">
        <f t="shared" si="208"/>
        <v>0</v>
      </c>
      <c r="BR98" s="6">
        <f t="shared" si="208"/>
        <v>0</v>
      </c>
      <c r="BS98" s="6">
        <f t="shared" si="208"/>
        <v>0</v>
      </c>
      <c r="BT98" s="6">
        <f t="shared" si="208"/>
        <v>0</v>
      </c>
      <c r="BU98" s="6">
        <f t="shared" si="208"/>
        <v>0</v>
      </c>
      <c r="BV98" s="6">
        <f t="shared" si="208"/>
        <v>0</v>
      </c>
      <c r="BW98" s="6">
        <f t="shared" si="208"/>
        <v>0</v>
      </c>
      <c r="BX98" s="6">
        <f t="shared" si="208"/>
        <v>0</v>
      </c>
      <c r="BY98" s="40" t="e">
        <f t="shared" si="86"/>
        <v>#DIV/0!</v>
      </c>
      <c r="BZ98" s="40" t="e">
        <f t="shared" si="87"/>
        <v>#DIV/0!</v>
      </c>
    </row>
    <row r="99" spans="1:78" ht="20.1" customHeight="1">
      <c r="A99" s="18" t="s">
        <v>13</v>
      </c>
      <c r="B99" s="16">
        <v>913</v>
      </c>
      <c r="C99" s="16" t="s">
        <v>7</v>
      </c>
      <c r="D99" s="16" t="s">
        <v>29</v>
      </c>
      <c r="E99" s="16" t="s">
        <v>90</v>
      </c>
      <c r="F99" s="16" t="s">
        <v>21</v>
      </c>
      <c r="G99" s="7">
        <v>123199</v>
      </c>
      <c r="H99" s="7">
        <v>123199</v>
      </c>
      <c r="I99" s="7"/>
      <c r="J99" s="7"/>
      <c r="K99" s="7"/>
      <c r="L99" s="7"/>
      <c r="M99" s="7">
        <f>G99+I99+J99+K99+L99</f>
        <v>123199</v>
      </c>
      <c r="N99" s="7">
        <f>H99+L99</f>
        <v>123199</v>
      </c>
      <c r="O99" s="7"/>
      <c r="P99" s="7"/>
      <c r="Q99" s="7"/>
      <c r="R99" s="7">
        <v>-123199</v>
      </c>
      <c r="S99" s="7">
        <f>M99+O99+P99+Q99+R99</f>
        <v>0</v>
      </c>
      <c r="T99" s="7">
        <f>N99+R99</f>
        <v>0</v>
      </c>
      <c r="U99" s="7"/>
      <c r="V99" s="7"/>
      <c r="W99" s="7"/>
      <c r="X99" s="7"/>
      <c r="Y99" s="7">
        <f>S99+U99+V99+W99+X99</f>
        <v>0</v>
      </c>
      <c r="Z99" s="7">
        <f>T99+X99</f>
        <v>0</v>
      </c>
      <c r="AA99" s="7"/>
      <c r="AB99" s="7"/>
      <c r="AC99" s="7"/>
      <c r="AD99" s="7"/>
      <c r="AE99" s="7">
        <f>Y99+AA99+AB99+AC99+AD99</f>
        <v>0</v>
      </c>
      <c r="AF99" s="7">
        <f>Z99+AD99</f>
        <v>0</v>
      </c>
      <c r="AG99" s="7"/>
      <c r="AH99" s="7"/>
      <c r="AI99" s="7"/>
      <c r="AJ99" s="7"/>
      <c r="AK99" s="7">
        <f>AE99+AG99+AH99+AI99+AJ99</f>
        <v>0</v>
      </c>
      <c r="AL99" s="7">
        <f>AF99+AJ99</f>
        <v>0</v>
      </c>
      <c r="AM99" s="7"/>
      <c r="AN99" s="7"/>
      <c r="AO99" s="7"/>
      <c r="AP99" s="7"/>
      <c r="AQ99" s="7">
        <f>AK99+AM99+AN99+AO99+AP99</f>
        <v>0</v>
      </c>
      <c r="AR99" s="7">
        <f>AL99+AP99</f>
        <v>0</v>
      </c>
      <c r="AS99" s="7"/>
      <c r="AT99" s="7"/>
      <c r="AU99" s="7"/>
      <c r="AV99" s="7"/>
      <c r="AW99" s="7">
        <f>AQ99+AS99+AT99+AU99+AV99</f>
        <v>0</v>
      </c>
      <c r="AX99" s="7">
        <f>AR99+AV99</f>
        <v>0</v>
      </c>
      <c r="AY99" s="7"/>
      <c r="AZ99" s="7"/>
      <c r="BA99" s="7"/>
      <c r="BB99" s="7"/>
      <c r="BC99" s="7">
        <f>AW99+AY99+AZ99+BA99+BB99</f>
        <v>0</v>
      </c>
      <c r="BD99" s="7">
        <f>AX99+BB99</f>
        <v>0</v>
      </c>
      <c r="BE99" s="7"/>
      <c r="BF99" s="7"/>
      <c r="BG99" s="7"/>
      <c r="BH99" s="7"/>
      <c r="BI99" s="7">
        <f>BC99+BE99+BF99+BG99+BH99</f>
        <v>0</v>
      </c>
      <c r="BJ99" s="7">
        <f>BD99+BH99</f>
        <v>0</v>
      </c>
      <c r="BK99" s="7"/>
      <c r="BL99" s="7"/>
      <c r="BM99" s="7"/>
      <c r="BN99" s="7"/>
      <c r="BO99" s="7">
        <f>BI99+BK99+BL99+BM99+BN99</f>
        <v>0</v>
      </c>
      <c r="BP99" s="7">
        <f>BJ99+BN99</f>
        <v>0</v>
      </c>
      <c r="BQ99" s="7"/>
      <c r="BR99" s="7"/>
      <c r="BS99" s="7"/>
      <c r="BT99" s="7"/>
      <c r="BU99" s="7">
        <f>BO99+BQ99+BR99+BS99+BT99</f>
        <v>0</v>
      </c>
      <c r="BV99" s="7">
        <f>BP99+BT99</f>
        <v>0</v>
      </c>
      <c r="BW99" s="7">
        <f>BQ99+BS99+BT99+BU99+BV99</f>
        <v>0</v>
      </c>
      <c r="BX99" s="7">
        <f>BR99+BV99</f>
        <v>0</v>
      </c>
      <c r="BY99" s="23" t="e">
        <f t="shared" si="86"/>
        <v>#DIV/0!</v>
      </c>
      <c r="BZ99" s="23" t="e">
        <f t="shared" si="87"/>
        <v>#DIV/0!</v>
      </c>
    </row>
    <row r="100" spans="1:78" ht="20.1" customHeight="1">
      <c r="A100" s="18" t="s">
        <v>109</v>
      </c>
      <c r="B100" s="16">
        <v>913</v>
      </c>
      <c r="C100" s="16" t="s">
        <v>7</v>
      </c>
      <c r="D100" s="16" t="s">
        <v>29</v>
      </c>
      <c r="E100" s="16" t="s">
        <v>112</v>
      </c>
      <c r="F100" s="16"/>
      <c r="G100" s="7"/>
      <c r="H100" s="7"/>
      <c r="I100" s="7"/>
      <c r="J100" s="7"/>
      <c r="K100" s="7"/>
      <c r="L100" s="7"/>
      <c r="M100" s="7"/>
      <c r="N100" s="7"/>
      <c r="O100" s="7">
        <f aca="true" t="shared" si="209" ref="O100:Z100">O101</f>
        <v>0</v>
      </c>
      <c r="P100" s="7">
        <f t="shared" si="209"/>
        <v>0</v>
      </c>
      <c r="Q100" s="7">
        <f t="shared" si="209"/>
        <v>0</v>
      </c>
      <c r="R100" s="7">
        <f t="shared" si="209"/>
        <v>14223</v>
      </c>
      <c r="S100" s="7">
        <f t="shared" si="209"/>
        <v>14223</v>
      </c>
      <c r="T100" s="7">
        <f t="shared" si="209"/>
        <v>14223</v>
      </c>
      <c r="U100" s="7">
        <f t="shared" si="209"/>
        <v>0</v>
      </c>
      <c r="V100" s="7">
        <f t="shared" si="209"/>
        <v>0</v>
      </c>
      <c r="W100" s="7">
        <f t="shared" si="209"/>
        <v>0</v>
      </c>
      <c r="X100" s="7">
        <f t="shared" si="209"/>
        <v>0</v>
      </c>
      <c r="Y100" s="7">
        <f t="shared" si="209"/>
        <v>14223</v>
      </c>
      <c r="Z100" s="7">
        <f t="shared" si="209"/>
        <v>14223</v>
      </c>
      <c r="AA100" s="7">
        <f aca="true" t="shared" si="210" ref="AA100:BP100">AA101+AA104</f>
        <v>0</v>
      </c>
      <c r="AB100" s="7">
        <f t="shared" si="210"/>
        <v>0</v>
      </c>
      <c r="AC100" s="7">
        <f t="shared" si="210"/>
        <v>0</v>
      </c>
      <c r="AD100" s="7">
        <f t="shared" si="210"/>
        <v>55372</v>
      </c>
      <c r="AE100" s="7">
        <f t="shared" si="210"/>
        <v>69595</v>
      </c>
      <c r="AF100" s="7">
        <f t="shared" si="210"/>
        <v>69595</v>
      </c>
      <c r="AG100" s="7">
        <f t="shared" si="210"/>
        <v>0</v>
      </c>
      <c r="AH100" s="7">
        <f t="shared" si="210"/>
        <v>0</v>
      </c>
      <c r="AI100" s="7">
        <f t="shared" si="210"/>
        <v>0</v>
      </c>
      <c r="AJ100" s="7">
        <f t="shared" si="210"/>
        <v>0</v>
      </c>
      <c r="AK100" s="7">
        <f t="shared" si="210"/>
        <v>69595</v>
      </c>
      <c r="AL100" s="7">
        <f t="shared" si="210"/>
        <v>69595</v>
      </c>
      <c r="AM100" s="7">
        <f t="shared" si="210"/>
        <v>0</v>
      </c>
      <c r="AN100" s="7">
        <f t="shared" si="210"/>
        <v>0</v>
      </c>
      <c r="AO100" s="7">
        <f t="shared" si="210"/>
        <v>0</v>
      </c>
      <c r="AP100" s="7">
        <f t="shared" si="210"/>
        <v>0</v>
      </c>
      <c r="AQ100" s="7">
        <f t="shared" si="210"/>
        <v>69595</v>
      </c>
      <c r="AR100" s="7">
        <f t="shared" si="210"/>
        <v>69595</v>
      </c>
      <c r="AS100" s="7">
        <f t="shared" si="210"/>
        <v>0</v>
      </c>
      <c r="AT100" s="7">
        <f t="shared" si="210"/>
        <v>0</v>
      </c>
      <c r="AU100" s="7">
        <f t="shared" si="210"/>
        <v>0</v>
      </c>
      <c r="AV100" s="7">
        <f t="shared" si="210"/>
        <v>0</v>
      </c>
      <c r="AW100" s="7">
        <f t="shared" si="210"/>
        <v>69595</v>
      </c>
      <c r="AX100" s="7">
        <f t="shared" si="210"/>
        <v>69595</v>
      </c>
      <c r="AY100" s="7">
        <f t="shared" si="210"/>
        <v>0</v>
      </c>
      <c r="AZ100" s="7">
        <f t="shared" si="210"/>
        <v>0</v>
      </c>
      <c r="BA100" s="7">
        <f t="shared" si="210"/>
        <v>0</v>
      </c>
      <c r="BB100" s="7">
        <f t="shared" si="210"/>
        <v>0</v>
      </c>
      <c r="BC100" s="7">
        <f t="shared" si="210"/>
        <v>69595</v>
      </c>
      <c r="BD100" s="7">
        <f t="shared" si="210"/>
        <v>69595</v>
      </c>
      <c r="BE100" s="7">
        <f t="shared" si="210"/>
        <v>0</v>
      </c>
      <c r="BF100" s="7">
        <f t="shared" si="210"/>
        <v>0</v>
      </c>
      <c r="BG100" s="7">
        <f t="shared" si="210"/>
        <v>0</v>
      </c>
      <c r="BH100" s="7">
        <f t="shared" si="210"/>
        <v>0</v>
      </c>
      <c r="BI100" s="7">
        <f t="shared" si="210"/>
        <v>69595</v>
      </c>
      <c r="BJ100" s="7">
        <f t="shared" si="210"/>
        <v>69595</v>
      </c>
      <c r="BK100" s="7">
        <f t="shared" si="210"/>
        <v>0</v>
      </c>
      <c r="BL100" s="7">
        <f t="shared" si="210"/>
        <v>0</v>
      </c>
      <c r="BM100" s="7">
        <f t="shared" si="210"/>
        <v>0</v>
      </c>
      <c r="BN100" s="7">
        <f t="shared" si="210"/>
        <v>0</v>
      </c>
      <c r="BO100" s="7">
        <f t="shared" si="210"/>
        <v>69595</v>
      </c>
      <c r="BP100" s="7">
        <f t="shared" si="210"/>
        <v>69595</v>
      </c>
      <c r="BQ100" s="7">
        <f aca="true" t="shared" si="211" ref="BQ100:BV100">BQ101+BQ104</f>
        <v>0</v>
      </c>
      <c r="BR100" s="7">
        <f t="shared" si="211"/>
        <v>0</v>
      </c>
      <c r="BS100" s="7">
        <f t="shared" si="211"/>
        <v>0</v>
      </c>
      <c r="BT100" s="7">
        <f t="shared" si="211"/>
        <v>0</v>
      </c>
      <c r="BU100" s="7">
        <f t="shared" si="211"/>
        <v>69595</v>
      </c>
      <c r="BV100" s="7">
        <f t="shared" si="211"/>
        <v>69595</v>
      </c>
      <c r="BW100" s="7">
        <f aca="true" t="shared" si="212" ref="BW100:BX100">BW101+BW104</f>
        <v>47947</v>
      </c>
      <c r="BX100" s="7">
        <f t="shared" si="212"/>
        <v>47947</v>
      </c>
      <c r="BY100" s="23">
        <f aca="true" t="shared" si="213" ref="BY100:BY163">BW100/BU100*100</f>
        <v>68.8943171204828</v>
      </c>
      <c r="BZ100" s="23">
        <f aca="true" t="shared" si="214" ref="BZ100:BZ163">BX100/BV100*100</f>
        <v>68.8943171204828</v>
      </c>
    </row>
    <row r="101" spans="1:78" ht="49.5">
      <c r="A101" s="21" t="s">
        <v>121</v>
      </c>
      <c r="B101" s="22">
        <v>913</v>
      </c>
      <c r="C101" s="16" t="s">
        <v>7</v>
      </c>
      <c r="D101" s="16" t="s">
        <v>29</v>
      </c>
      <c r="E101" s="16" t="s">
        <v>122</v>
      </c>
      <c r="F101" s="16"/>
      <c r="G101" s="7"/>
      <c r="H101" s="7"/>
      <c r="I101" s="7"/>
      <c r="J101" s="7"/>
      <c r="K101" s="7"/>
      <c r="L101" s="7"/>
      <c r="M101" s="7"/>
      <c r="N101" s="7"/>
      <c r="O101" s="7">
        <f>O102</f>
        <v>0</v>
      </c>
      <c r="P101" s="7">
        <f aca="true" t="shared" si="215" ref="P101:AE102">P102</f>
        <v>0</v>
      </c>
      <c r="Q101" s="7">
        <f t="shared" si="215"/>
        <v>0</v>
      </c>
      <c r="R101" s="7">
        <f t="shared" si="215"/>
        <v>14223</v>
      </c>
      <c r="S101" s="7">
        <f t="shared" si="215"/>
        <v>14223</v>
      </c>
      <c r="T101" s="7">
        <f t="shared" si="215"/>
        <v>14223</v>
      </c>
      <c r="U101" s="7">
        <f>U102</f>
        <v>0</v>
      </c>
      <c r="V101" s="7">
        <f t="shared" si="215"/>
        <v>0</v>
      </c>
      <c r="W101" s="7">
        <f t="shared" si="215"/>
        <v>0</v>
      </c>
      <c r="X101" s="7">
        <f t="shared" si="215"/>
        <v>0</v>
      </c>
      <c r="Y101" s="7">
        <f t="shared" si="215"/>
        <v>14223</v>
      </c>
      <c r="Z101" s="7">
        <f t="shared" si="215"/>
        <v>14223</v>
      </c>
      <c r="AA101" s="7">
        <f>AA102</f>
        <v>0</v>
      </c>
      <c r="AB101" s="7">
        <f t="shared" si="215"/>
        <v>0</v>
      </c>
      <c r="AC101" s="7">
        <f t="shared" si="215"/>
        <v>0</v>
      </c>
      <c r="AD101" s="7">
        <f t="shared" si="215"/>
        <v>52130</v>
      </c>
      <c r="AE101" s="7">
        <f t="shared" si="215"/>
        <v>66353</v>
      </c>
      <c r="AF101" s="7">
        <f>AF102</f>
        <v>66353</v>
      </c>
      <c r="AG101" s="7">
        <f>AG102</f>
        <v>0</v>
      </c>
      <c r="AH101" s="7">
        <f aca="true" t="shared" si="216" ref="AH101:AW102">AH102</f>
        <v>0</v>
      </c>
      <c r="AI101" s="7">
        <f t="shared" si="216"/>
        <v>0</v>
      </c>
      <c r="AJ101" s="7">
        <f t="shared" si="216"/>
        <v>0</v>
      </c>
      <c r="AK101" s="7">
        <f t="shared" si="216"/>
        <v>66353</v>
      </c>
      <c r="AL101" s="7">
        <f t="shared" si="216"/>
        <v>66353</v>
      </c>
      <c r="AM101" s="7">
        <f>AM102</f>
        <v>0</v>
      </c>
      <c r="AN101" s="7">
        <f t="shared" si="216"/>
        <v>0</v>
      </c>
      <c r="AO101" s="7">
        <f t="shared" si="216"/>
        <v>0</v>
      </c>
      <c r="AP101" s="7">
        <f t="shared" si="216"/>
        <v>0</v>
      </c>
      <c r="AQ101" s="7">
        <f t="shared" si="216"/>
        <v>66353</v>
      </c>
      <c r="AR101" s="7">
        <f t="shared" si="216"/>
        <v>66353</v>
      </c>
      <c r="AS101" s="7">
        <f>AS102</f>
        <v>0</v>
      </c>
      <c r="AT101" s="7">
        <f t="shared" si="216"/>
        <v>0</v>
      </c>
      <c r="AU101" s="7">
        <f t="shared" si="216"/>
        <v>0</v>
      </c>
      <c r="AV101" s="7">
        <f t="shared" si="216"/>
        <v>0</v>
      </c>
      <c r="AW101" s="7">
        <f t="shared" si="216"/>
        <v>66353</v>
      </c>
      <c r="AX101" s="7">
        <f aca="true" t="shared" si="217" ref="AT101:AX102">AX102</f>
        <v>66353</v>
      </c>
      <c r="AY101" s="7">
        <f>AY102</f>
        <v>0</v>
      </c>
      <c r="AZ101" s="7">
        <f aca="true" t="shared" si="218" ref="AZ101:BO102">AZ102</f>
        <v>0</v>
      </c>
      <c r="BA101" s="7">
        <f t="shared" si="218"/>
        <v>0</v>
      </c>
      <c r="BB101" s="7">
        <f t="shared" si="218"/>
        <v>0</v>
      </c>
      <c r="BC101" s="7">
        <f t="shared" si="218"/>
        <v>66353</v>
      </c>
      <c r="BD101" s="7">
        <f t="shared" si="218"/>
        <v>66353</v>
      </c>
      <c r="BE101" s="7">
        <f>BE102</f>
        <v>0</v>
      </c>
      <c r="BF101" s="7">
        <f t="shared" si="218"/>
        <v>0</v>
      </c>
      <c r="BG101" s="7">
        <f t="shared" si="218"/>
        <v>0</v>
      </c>
      <c r="BH101" s="7">
        <f t="shared" si="218"/>
        <v>0</v>
      </c>
      <c r="BI101" s="7">
        <f t="shared" si="218"/>
        <v>66353</v>
      </c>
      <c r="BJ101" s="7">
        <f t="shared" si="218"/>
        <v>66353</v>
      </c>
      <c r="BK101" s="7">
        <f>BK102</f>
        <v>0</v>
      </c>
      <c r="BL101" s="7">
        <f t="shared" si="218"/>
        <v>0</v>
      </c>
      <c r="BM101" s="7">
        <f t="shared" si="218"/>
        <v>0</v>
      </c>
      <c r="BN101" s="7">
        <f t="shared" si="218"/>
        <v>0</v>
      </c>
      <c r="BO101" s="7">
        <f t="shared" si="218"/>
        <v>66353</v>
      </c>
      <c r="BP101" s="7">
        <f aca="true" t="shared" si="219" ref="BL101:BP102">BP102</f>
        <v>66353</v>
      </c>
      <c r="BQ101" s="7">
        <f>BQ102</f>
        <v>0</v>
      </c>
      <c r="BR101" s="7">
        <f aca="true" t="shared" si="220" ref="BR101:BX102">BR102</f>
        <v>0</v>
      </c>
      <c r="BS101" s="7">
        <f t="shared" si="220"/>
        <v>0</v>
      </c>
      <c r="BT101" s="7">
        <f t="shared" si="220"/>
        <v>0</v>
      </c>
      <c r="BU101" s="7">
        <f t="shared" si="220"/>
        <v>66353</v>
      </c>
      <c r="BV101" s="7">
        <f t="shared" si="220"/>
        <v>66353</v>
      </c>
      <c r="BW101" s="7">
        <f t="shared" si="220"/>
        <v>46022</v>
      </c>
      <c r="BX101" s="7">
        <f t="shared" si="220"/>
        <v>46022</v>
      </c>
      <c r="BY101" s="23">
        <f t="shared" si="213"/>
        <v>69.3593356743478</v>
      </c>
      <c r="BZ101" s="23">
        <f t="shared" si="214"/>
        <v>69.3593356743478</v>
      </c>
    </row>
    <row r="102" spans="1:78" ht="33">
      <c r="A102" s="15" t="s">
        <v>11</v>
      </c>
      <c r="B102" s="22">
        <v>913</v>
      </c>
      <c r="C102" s="16" t="s">
        <v>7</v>
      </c>
      <c r="D102" s="16" t="s">
        <v>29</v>
      </c>
      <c r="E102" s="16" t="s">
        <v>122</v>
      </c>
      <c r="F102" s="16" t="s">
        <v>12</v>
      </c>
      <c r="G102" s="7"/>
      <c r="H102" s="7"/>
      <c r="I102" s="7"/>
      <c r="J102" s="7"/>
      <c r="K102" s="7"/>
      <c r="L102" s="7"/>
      <c r="M102" s="7"/>
      <c r="N102" s="7"/>
      <c r="O102" s="7">
        <f>O103</f>
        <v>0</v>
      </c>
      <c r="P102" s="7">
        <f t="shared" si="215"/>
        <v>0</v>
      </c>
      <c r="Q102" s="7">
        <f t="shared" si="215"/>
        <v>0</v>
      </c>
      <c r="R102" s="7">
        <f t="shared" si="215"/>
        <v>14223</v>
      </c>
      <c r="S102" s="7">
        <f t="shared" si="215"/>
        <v>14223</v>
      </c>
      <c r="T102" s="7">
        <f t="shared" si="215"/>
        <v>14223</v>
      </c>
      <c r="U102" s="7">
        <f>U103</f>
        <v>0</v>
      </c>
      <c r="V102" s="7">
        <f t="shared" si="215"/>
        <v>0</v>
      </c>
      <c r="W102" s="7">
        <f t="shared" si="215"/>
        <v>0</v>
      </c>
      <c r="X102" s="7">
        <f t="shared" si="215"/>
        <v>0</v>
      </c>
      <c r="Y102" s="7">
        <f t="shared" si="215"/>
        <v>14223</v>
      </c>
      <c r="Z102" s="7">
        <f t="shared" si="215"/>
        <v>14223</v>
      </c>
      <c r="AA102" s="7">
        <f>AA103</f>
        <v>0</v>
      </c>
      <c r="AB102" s="7">
        <f>AB103</f>
        <v>0</v>
      </c>
      <c r="AC102" s="7">
        <f>AC103</f>
        <v>0</v>
      </c>
      <c r="AD102" s="7">
        <f>AD103</f>
        <v>52130</v>
      </c>
      <c r="AE102" s="7">
        <f>AE103</f>
        <v>66353</v>
      </c>
      <c r="AF102" s="7">
        <f>AF103</f>
        <v>66353</v>
      </c>
      <c r="AG102" s="7">
        <f>AG103</f>
        <v>0</v>
      </c>
      <c r="AH102" s="7">
        <f t="shared" si="216"/>
        <v>0</v>
      </c>
      <c r="AI102" s="7">
        <f t="shared" si="216"/>
        <v>0</v>
      </c>
      <c r="AJ102" s="7">
        <f t="shared" si="216"/>
        <v>0</v>
      </c>
      <c r="AK102" s="7">
        <f t="shared" si="216"/>
        <v>66353</v>
      </c>
      <c r="AL102" s="7">
        <f t="shared" si="216"/>
        <v>66353</v>
      </c>
      <c r="AM102" s="7">
        <f>AM103</f>
        <v>0</v>
      </c>
      <c r="AN102" s="7">
        <f t="shared" si="216"/>
        <v>0</v>
      </c>
      <c r="AO102" s="7">
        <f t="shared" si="216"/>
        <v>0</v>
      </c>
      <c r="AP102" s="7">
        <f t="shared" si="216"/>
        <v>0</v>
      </c>
      <c r="AQ102" s="7">
        <f t="shared" si="216"/>
        <v>66353</v>
      </c>
      <c r="AR102" s="7">
        <f t="shared" si="216"/>
        <v>66353</v>
      </c>
      <c r="AS102" s="7">
        <f>AS103</f>
        <v>0</v>
      </c>
      <c r="AT102" s="7">
        <f t="shared" si="217"/>
        <v>0</v>
      </c>
      <c r="AU102" s="7">
        <f t="shared" si="217"/>
        <v>0</v>
      </c>
      <c r="AV102" s="7">
        <f t="shared" si="217"/>
        <v>0</v>
      </c>
      <c r="AW102" s="7">
        <f t="shared" si="217"/>
        <v>66353</v>
      </c>
      <c r="AX102" s="7">
        <f t="shared" si="217"/>
        <v>66353</v>
      </c>
      <c r="AY102" s="7">
        <f>AY103</f>
        <v>0</v>
      </c>
      <c r="AZ102" s="7">
        <f t="shared" si="218"/>
        <v>0</v>
      </c>
      <c r="BA102" s="7">
        <f t="shared" si="218"/>
        <v>0</v>
      </c>
      <c r="BB102" s="7">
        <f t="shared" si="218"/>
        <v>0</v>
      </c>
      <c r="BC102" s="7">
        <f t="shared" si="218"/>
        <v>66353</v>
      </c>
      <c r="BD102" s="7">
        <f t="shared" si="218"/>
        <v>66353</v>
      </c>
      <c r="BE102" s="7">
        <f>BE103</f>
        <v>0</v>
      </c>
      <c r="BF102" s="7">
        <f t="shared" si="218"/>
        <v>0</v>
      </c>
      <c r="BG102" s="7">
        <f t="shared" si="218"/>
        <v>0</v>
      </c>
      <c r="BH102" s="7">
        <f t="shared" si="218"/>
        <v>0</v>
      </c>
      <c r="BI102" s="7">
        <f t="shared" si="218"/>
        <v>66353</v>
      </c>
      <c r="BJ102" s="7">
        <f t="shared" si="218"/>
        <v>66353</v>
      </c>
      <c r="BK102" s="7">
        <f>BK103</f>
        <v>0</v>
      </c>
      <c r="BL102" s="7">
        <f t="shared" si="219"/>
        <v>0</v>
      </c>
      <c r="BM102" s="7">
        <f t="shared" si="219"/>
        <v>0</v>
      </c>
      <c r="BN102" s="7">
        <f t="shared" si="219"/>
        <v>0</v>
      </c>
      <c r="BO102" s="7">
        <f t="shared" si="219"/>
        <v>66353</v>
      </c>
      <c r="BP102" s="7">
        <f t="shared" si="219"/>
        <v>66353</v>
      </c>
      <c r="BQ102" s="7">
        <f>BQ103</f>
        <v>0</v>
      </c>
      <c r="BR102" s="7">
        <f t="shared" si="220"/>
        <v>0</v>
      </c>
      <c r="BS102" s="7">
        <f t="shared" si="220"/>
        <v>0</v>
      </c>
      <c r="BT102" s="7">
        <f t="shared" si="220"/>
        <v>0</v>
      </c>
      <c r="BU102" s="7">
        <f t="shared" si="220"/>
        <v>66353</v>
      </c>
      <c r="BV102" s="7">
        <f t="shared" si="220"/>
        <v>66353</v>
      </c>
      <c r="BW102" s="7">
        <f t="shared" si="220"/>
        <v>46022</v>
      </c>
      <c r="BX102" s="7">
        <f t="shared" si="220"/>
        <v>46022</v>
      </c>
      <c r="BY102" s="23">
        <f t="shared" si="213"/>
        <v>69.3593356743478</v>
      </c>
      <c r="BZ102" s="23">
        <f t="shared" si="214"/>
        <v>69.3593356743478</v>
      </c>
    </row>
    <row r="103" spans="1:78" ht="20.1" customHeight="1">
      <c r="A103" s="18" t="s">
        <v>13</v>
      </c>
      <c r="B103" s="16">
        <v>913</v>
      </c>
      <c r="C103" s="16" t="s">
        <v>7</v>
      </c>
      <c r="D103" s="16" t="s">
        <v>29</v>
      </c>
      <c r="E103" s="16" t="s">
        <v>122</v>
      </c>
      <c r="F103" s="16" t="s">
        <v>21</v>
      </c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>
        <v>14223</v>
      </c>
      <c r="S103" s="7">
        <f>M103+O103+P103+Q103+R103</f>
        <v>14223</v>
      </c>
      <c r="T103" s="7">
        <f>N103+R103</f>
        <v>14223</v>
      </c>
      <c r="U103" s="7"/>
      <c r="V103" s="7"/>
      <c r="W103" s="7"/>
      <c r="X103" s="7"/>
      <c r="Y103" s="7">
        <f>S103+U103+V103+W103+X103</f>
        <v>14223</v>
      </c>
      <c r="Z103" s="7">
        <f>T103+X103</f>
        <v>14223</v>
      </c>
      <c r="AA103" s="7"/>
      <c r="AB103" s="7"/>
      <c r="AC103" s="7"/>
      <c r="AD103" s="7">
        <v>52130</v>
      </c>
      <c r="AE103" s="7">
        <f>Y103+AA103+AB103+AC103+AD103</f>
        <v>66353</v>
      </c>
      <c r="AF103" s="7">
        <f>Z103+AD103</f>
        <v>66353</v>
      </c>
      <c r="AG103" s="7"/>
      <c r="AH103" s="7"/>
      <c r="AI103" s="7"/>
      <c r="AJ103" s="7"/>
      <c r="AK103" s="7">
        <f>AE103+AG103+AH103+AI103+AJ103</f>
        <v>66353</v>
      </c>
      <c r="AL103" s="7">
        <f>AF103+AJ103</f>
        <v>66353</v>
      </c>
      <c r="AM103" s="7"/>
      <c r="AN103" s="7"/>
      <c r="AO103" s="7"/>
      <c r="AP103" s="7"/>
      <c r="AQ103" s="7">
        <f>AK103+AM103+AN103+AO103+AP103</f>
        <v>66353</v>
      </c>
      <c r="AR103" s="7">
        <f>AL103+AP103</f>
        <v>66353</v>
      </c>
      <c r="AS103" s="7"/>
      <c r="AT103" s="7"/>
      <c r="AU103" s="7"/>
      <c r="AV103" s="7"/>
      <c r="AW103" s="7">
        <f>AQ103+AS103+AT103+AU103+AV103</f>
        <v>66353</v>
      </c>
      <c r="AX103" s="7">
        <f>AR103+AV103</f>
        <v>66353</v>
      </c>
      <c r="AY103" s="7"/>
      <c r="AZ103" s="7"/>
      <c r="BA103" s="7"/>
      <c r="BB103" s="7"/>
      <c r="BC103" s="7">
        <f>AW103+AY103+AZ103+BA103+BB103</f>
        <v>66353</v>
      </c>
      <c r="BD103" s="7">
        <f>AX103+BB103</f>
        <v>66353</v>
      </c>
      <c r="BE103" s="7"/>
      <c r="BF103" s="7"/>
      <c r="BG103" s="7"/>
      <c r="BH103" s="7"/>
      <c r="BI103" s="7">
        <f>BC103+BE103+BF103+BG103+BH103</f>
        <v>66353</v>
      </c>
      <c r="BJ103" s="7">
        <f>BD103+BH103</f>
        <v>66353</v>
      </c>
      <c r="BK103" s="7"/>
      <c r="BL103" s="7"/>
      <c r="BM103" s="7"/>
      <c r="BN103" s="7"/>
      <c r="BO103" s="7">
        <f>BI103+BK103+BL103+BM103+BN103</f>
        <v>66353</v>
      </c>
      <c r="BP103" s="7">
        <f>BJ103+BN103</f>
        <v>66353</v>
      </c>
      <c r="BQ103" s="7"/>
      <c r="BR103" s="7"/>
      <c r="BS103" s="7"/>
      <c r="BT103" s="7"/>
      <c r="BU103" s="7">
        <f>BO103+BQ103+BR103+BS103+BT103</f>
        <v>66353</v>
      </c>
      <c r="BV103" s="7">
        <f>BP103+BT103</f>
        <v>66353</v>
      </c>
      <c r="BW103" s="7">
        <v>46022</v>
      </c>
      <c r="BX103" s="7">
        <v>46022</v>
      </c>
      <c r="BY103" s="23">
        <f t="shared" si="213"/>
        <v>69.3593356743478</v>
      </c>
      <c r="BZ103" s="23">
        <f t="shared" si="214"/>
        <v>69.3593356743478</v>
      </c>
    </row>
    <row r="104" spans="1:78" ht="82.5">
      <c r="A104" s="21" t="s">
        <v>129</v>
      </c>
      <c r="B104" s="22">
        <v>913</v>
      </c>
      <c r="C104" s="16" t="s">
        <v>7</v>
      </c>
      <c r="D104" s="16" t="s">
        <v>29</v>
      </c>
      <c r="E104" s="16" t="s">
        <v>130</v>
      </c>
      <c r="F104" s="16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>
        <f>AA105</f>
        <v>0</v>
      </c>
      <c r="AB104" s="7">
        <f aca="true" t="shared" si="221" ref="AB104:AQ105">AB105</f>
        <v>0</v>
      </c>
      <c r="AC104" s="7">
        <f t="shared" si="221"/>
        <v>0</v>
      </c>
      <c r="AD104" s="7">
        <f t="shared" si="221"/>
        <v>3242</v>
      </c>
      <c r="AE104" s="7">
        <f t="shared" si="221"/>
        <v>3242</v>
      </c>
      <c r="AF104" s="7">
        <f t="shared" si="221"/>
        <v>3242</v>
      </c>
      <c r="AG104" s="7">
        <f>AG105</f>
        <v>0</v>
      </c>
      <c r="AH104" s="7">
        <f t="shared" si="221"/>
        <v>0</v>
      </c>
      <c r="AI104" s="7">
        <f t="shared" si="221"/>
        <v>0</v>
      </c>
      <c r="AJ104" s="7">
        <f t="shared" si="221"/>
        <v>0</v>
      </c>
      <c r="AK104" s="7">
        <f t="shared" si="221"/>
        <v>3242</v>
      </c>
      <c r="AL104" s="7">
        <f t="shared" si="221"/>
        <v>3242</v>
      </c>
      <c r="AM104" s="7">
        <f>AM105</f>
        <v>0</v>
      </c>
      <c r="AN104" s="7">
        <f t="shared" si="221"/>
        <v>0</v>
      </c>
      <c r="AO104" s="7">
        <f t="shared" si="221"/>
        <v>0</v>
      </c>
      <c r="AP104" s="7">
        <f t="shared" si="221"/>
        <v>0</v>
      </c>
      <c r="AQ104" s="7">
        <f t="shared" si="221"/>
        <v>3242</v>
      </c>
      <c r="AR104" s="7">
        <f aca="true" t="shared" si="222" ref="AN104:AR105">AR105</f>
        <v>3242</v>
      </c>
      <c r="AS104" s="7">
        <f>AS105</f>
        <v>0</v>
      </c>
      <c r="AT104" s="7">
        <f aca="true" t="shared" si="223" ref="AT104:BI105">AT105</f>
        <v>0</v>
      </c>
      <c r="AU104" s="7">
        <f t="shared" si="223"/>
        <v>0</v>
      </c>
      <c r="AV104" s="7">
        <f t="shared" si="223"/>
        <v>0</v>
      </c>
      <c r="AW104" s="7">
        <f t="shared" si="223"/>
        <v>3242</v>
      </c>
      <c r="AX104" s="7">
        <f t="shared" si="223"/>
        <v>3242</v>
      </c>
      <c r="AY104" s="7">
        <f>AY105</f>
        <v>0</v>
      </c>
      <c r="AZ104" s="7">
        <f t="shared" si="223"/>
        <v>0</v>
      </c>
      <c r="BA104" s="7">
        <f t="shared" si="223"/>
        <v>0</v>
      </c>
      <c r="BB104" s="7">
        <f t="shared" si="223"/>
        <v>0</v>
      </c>
      <c r="BC104" s="7">
        <f t="shared" si="223"/>
        <v>3242</v>
      </c>
      <c r="BD104" s="7">
        <f t="shared" si="223"/>
        <v>3242</v>
      </c>
      <c r="BE104" s="7">
        <f>BE105</f>
        <v>0</v>
      </c>
      <c r="BF104" s="7">
        <f t="shared" si="223"/>
        <v>0</v>
      </c>
      <c r="BG104" s="7">
        <f t="shared" si="223"/>
        <v>0</v>
      </c>
      <c r="BH104" s="7">
        <f t="shared" si="223"/>
        <v>0</v>
      </c>
      <c r="BI104" s="7">
        <f t="shared" si="223"/>
        <v>3242</v>
      </c>
      <c r="BJ104" s="7">
        <f aca="true" t="shared" si="224" ref="BF104:BJ105">BJ105</f>
        <v>3242</v>
      </c>
      <c r="BK104" s="7">
        <f>BK105</f>
        <v>0</v>
      </c>
      <c r="BL104" s="7">
        <f aca="true" t="shared" si="225" ref="BL104:BX105">BL105</f>
        <v>0</v>
      </c>
      <c r="BM104" s="7">
        <f t="shared" si="225"/>
        <v>0</v>
      </c>
      <c r="BN104" s="7">
        <f t="shared" si="225"/>
        <v>0</v>
      </c>
      <c r="BO104" s="7">
        <f t="shared" si="225"/>
        <v>3242</v>
      </c>
      <c r="BP104" s="7">
        <f t="shared" si="225"/>
        <v>3242</v>
      </c>
      <c r="BQ104" s="7">
        <f>BQ105</f>
        <v>0</v>
      </c>
      <c r="BR104" s="7">
        <f t="shared" si="225"/>
        <v>0</v>
      </c>
      <c r="BS104" s="7">
        <f t="shared" si="225"/>
        <v>0</v>
      </c>
      <c r="BT104" s="7">
        <f t="shared" si="225"/>
        <v>0</v>
      </c>
      <c r="BU104" s="7">
        <f t="shared" si="225"/>
        <v>3242</v>
      </c>
      <c r="BV104" s="7">
        <f t="shared" si="225"/>
        <v>3242</v>
      </c>
      <c r="BW104" s="7">
        <f t="shared" si="225"/>
        <v>1925</v>
      </c>
      <c r="BX104" s="7">
        <f t="shared" si="225"/>
        <v>1925</v>
      </c>
      <c r="BY104" s="23">
        <f t="shared" si="213"/>
        <v>59.37692782233189</v>
      </c>
      <c r="BZ104" s="23">
        <f t="shared" si="214"/>
        <v>59.37692782233189</v>
      </c>
    </row>
    <row r="105" spans="1:78" ht="33">
      <c r="A105" s="15" t="s">
        <v>11</v>
      </c>
      <c r="B105" s="22">
        <v>913</v>
      </c>
      <c r="C105" s="16" t="s">
        <v>7</v>
      </c>
      <c r="D105" s="16" t="s">
        <v>29</v>
      </c>
      <c r="E105" s="16" t="s">
        <v>130</v>
      </c>
      <c r="F105" s="16" t="s">
        <v>12</v>
      </c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>
        <f>AA106</f>
        <v>0</v>
      </c>
      <c r="AB105" s="7">
        <f t="shared" si="221"/>
        <v>0</v>
      </c>
      <c r="AC105" s="7">
        <f t="shared" si="221"/>
        <v>0</v>
      </c>
      <c r="AD105" s="7">
        <f t="shared" si="221"/>
        <v>3242</v>
      </c>
      <c r="AE105" s="7">
        <f t="shared" si="221"/>
        <v>3242</v>
      </c>
      <c r="AF105" s="7">
        <f t="shared" si="221"/>
        <v>3242</v>
      </c>
      <c r="AG105" s="7">
        <f>AG106</f>
        <v>0</v>
      </c>
      <c r="AH105" s="7">
        <f t="shared" si="221"/>
        <v>0</v>
      </c>
      <c r="AI105" s="7">
        <f t="shared" si="221"/>
        <v>0</v>
      </c>
      <c r="AJ105" s="7">
        <f t="shared" si="221"/>
        <v>0</v>
      </c>
      <c r="AK105" s="7">
        <f t="shared" si="221"/>
        <v>3242</v>
      </c>
      <c r="AL105" s="7">
        <f t="shared" si="221"/>
        <v>3242</v>
      </c>
      <c r="AM105" s="7">
        <f>AM106</f>
        <v>0</v>
      </c>
      <c r="AN105" s="7">
        <f t="shared" si="222"/>
        <v>0</v>
      </c>
      <c r="AO105" s="7">
        <f t="shared" si="222"/>
        <v>0</v>
      </c>
      <c r="AP105" s="7">
        <f t="shared" si="222"/>
        <v>0</v>
      </c>
      <c r="AQ105" s="7">
        <f t="shared" si="222"/>
        <v>3242</v>
      </c>
      <c r="AR105" s="7">
        <f t="shared" si="222"/>
        <v>3242</v>
      </c>
      <c r="AS105" s="7">
        <f>AS106</f>
        <v>0</v>
      </c>
      <c r="AT105" s="7">
        <f t="shared" si="223"/>
        <v>0</v>
      </c>
      <c r="AU105" s="7">
        <f t="shared" si="223"/>
        <v>0</v>
      </c>
      <c r="AV105" s="7">
        <f t="shared" si="223"/>
        <v>0</v>
      </c>
      <c r="AW105" s="7">
        <f t="shared" si="223"/>
        <v>3242</v>
      </c>
      <c r="AX105" s="7">
        <f t="shared" si="223"/>
        <v>3242</v>
      </c>
      <c r="AY105" s="7">
        <f>AY106</f>
        <v>0</v>
      </c>
      <c r="AZ105" s="7">
        <f t="shared" si="223"/>
        <v>0</v>
      </c>
      <c r="BA105" s="7">
        <f t="shared" si="223"/>
        <v>0</v>
      </c>
      <c r="BB105" s="7">
        <f t="shared" si="223"/>
        <v>0</v>
      </c>
      <c r="BC105" s="7">
        <f t="shared" si="223"/>
        <v>3242</v>
      </c>
      <c r="BD105" s="7">
        <f t="shared" si="223"/>
        <v>3242</v>
      </c>
      <c r="BE105" s="7">
        <f>BE106</f>
        <v>0</v>
      </c>
      <c r="BF105" s="7">
        <f t="shared" si="224"/>
        <v>0</v>
      </c>
      <c r="BG105" s="7">
        <f t="shared" si="224"/>
        <v>0</v>
      </c>
      <c r="BH105" s="7">
        <f t="shared" si="224"/>
        <v>0</v>
      </c>
      <c r="BI105" s="7">
        <f t="shared" si="224"/>
        <v>3242</v>
      </c>
      <c r="BJ105" s="7">
        <f t="shared" si="224"/>
        <v>3242</v>
      </c>
      <c r="BK105" s="7">
        <f>BK106</f>
        <v>0</v>
      </c>
      <c r="BL105" s="7">
        <f t="shared" si="225"/>
        <v>0</v>
      </c>
      <c r="BM105" s="7">
        <f t="shared" si="225"/>
        <v>0</v>
      </c>
      <c r="BN105" s="7">
        <f t="shared" si="225"/>
        <v>0</v>
      </c>
      <c r="BO105" s="7">
        <f t="shared" si="225"/>
        <v>3242</v>
      </c>
      <c r="BP105" s="7">
        <f t="shared" si="225"/>
        <v>3242</v>
      </c>
      <c r="BQ105" s="7">
        <f>BQ106</f>
        <v>0</v>
      </c>
      <c r="BR105" s="7">
        <f t="shared" si="225"/>
        <v>0</v>
      </c>
      <c r="BS105" s="7">
        <f t="shared" si="225"/>
        <v>0</v>
      </c>
      <c r="BT105" s="7">
        <f t="shared" si="225"/>
        <v>0</v>
      </c>
      <c r="BU105" s="7">
        <f t="shared" si="225"/>
        <v>3242</v>
      </c>
      <c r="BV105" s="7">
        <f t="shared" si="225"/>
        <v>3242</v>
      </c>
      <c r="BW105" s="7">
        <f t="shared" si="225"/>
        <v>1925</v>
      </c>
      <c r="BX105" s="7">
        <f t="shared" si="225"/>
        <v>1925</v>
      </c>
      <c r="BY105" s="23">
        <f t="shared" si="213"/>
        <v>59.37692782233189</v>
      </c>
      <c r="BZ105" s="23">
        <f t="shared" si="214"/>
        <v>59.37692782233189</v>
      </c>
    </row>
    <row r="106" spans="1:78" ht="20.1" customHeight="1">
      <c r="A106" s="18" t="s">
        <v>13</v>
      </c>
      <c r="B106" s="16">
        <v>913</v>
      </c>
      <c r="C106" s="16" t="s">
        <v>7</v>
      </c>
      <c r="D106" s="16" t="s">
        <v>29</v>
      </c>
      <c r="E106" s="16" t="s">
        <v>130</v>
      </c>
      <c r="F106" s="16" t="s">
        <v>21</v>
      </c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>
        <v>3242</v>
      </c>
      <c r="AE106" s="7">
        <f>Y106+AA106+AB106+AC106+AD106</f>
        <v>3242</v>
      </c>
      <c r="AF106" s="7">
        <f>Z106+AD106</f>
        <v>3242</v>
      </c>
      <c r="AG106" s="7"/>
      <c r="AH106" s="7"/>
      <c r="AI106" s="7"/>
      <c r="AJ106" s="7"/>
      <c r="AK106" s="7">
        <f>AE106+AG106+AH106+AI106+AJ106</f>
        <v>3242</v>
      </c>
      <c r="AL106" s="7">
        <f>AF106+AJ106</f>
        <v>3242</v>
      </c>
      <c r="AM106" s="7"/>
      <c r="AN106" s="7"/>
      <c r="AO106" s="7"/>
      <c r="AP106" s="7"/>
      <c r="AQ106" s="7">
        <f>AK106+AM106+AN106+AO106+AP106</f>
        <v>3242</v>
      </c>
      <c r="AR106" s="7">
        <f>AL106+AP106</f>
        <v>3242</v>
      </c>
      <c r="AS106" s="7"/>
      <c r="AT106" s="7"/>
      <c r="AU106" s="7"/>
      <c r="AV106" s="7"/>
      <c r="AW106" s="7">
        <f>AQ106+AS106+AT106+AU106+AV106</f>
        <v>3242</v>
      </c>
      <c r="AX106" s="7">
        <f>AR106+AV106</f>
        <v>3242</v>
      </c>
      <c r="AY106" s="7"/>
      <c r="AZ106" s="7"/>
      <c r="BA106" s="7"/>
      <c r="BB106" s="7"/>
      <c r="BC106" s="7">
        <f>AW106+AY106+AZ106+BA106+BB106</f>
        <v>3242</v>
      </c>
      <c r="BD106" s="7">
        <f>AX106+BB106</f>
        <v>3242</v>
      </c>
      <c r="BE106" s="7"/>
      <c r="BF106" s="7"/>
      <c r="BG106" s="7"/>
      <c r="BH106" s="7"/>
      <c r="BI106" s="7">
        <f>BC106+BE106+BF106+BG106+BH106</f>
        <v>3242</v>
      </c>
      <c r="BJ106" s="7">
        <f>BD106+BH106</f>
        <v>3242</v>
      </c>
      <c r="BK106" s="7"/>
      <c r="BL106" s="7"/>
      <c r="BM106" s="7"/>
      <c r="BN106" s="7"/>
      <c r="BO106" s="7">
        <f>BI106+BK106+BL106+BM106+BN106</f>
        <v>3242</v>
      </c>
      <c r="BP106" s="7">
        <f>BJ106+BN106</f>
        <v>3242</v>
      </c>
      <c r="BQ106" s="7"/>
      <c r="BR106" s="7"/>
      <c r="BS106" s="7"/>
      <c r="BT106" s="7"/>
      <c r="BU106" s="7">
        <f>BO106+BQ106+BR106+BS106+BT106</f>
        <v>3242</v>
      </c>
      <c r="BV106" s="7">
        <f>BP106+BT106</f>
        <v>3242</v>
      </c>
      <c r="BW106" s="7">
        <v>1925</v>
      </c>
      <c r="BX106" s="7">
        <v>1925</v>
      </c>
      <c r="BY106" s="23">
        <f t="shared" si="213"/>
        <v>59.37692782233189</v>
      </c>
      <c r="BZ106" s="23">
        <f t="shared" si="214"/>
        <v>59.37692782233189</v>
      </c>
    </row>
    <row r="107" spans="1:78" ht="33">
      <c r="A107" s="21" t="s">
        <v>85</v>
      </c>
      <c r="B107" s="16">
        <v>913</v>
      </c>
      <c r="C107" s="16" t="s">
        <v>7</v>
      </c>
      <c r="D107" s="16" t="s">
        <v>29</v>
      </c>
      <c r="E107" s="19" t="s">
        <v>123</v>
      </c>
      <c r="F107" s="20"/>
      <c r="G107" s="7"/>
      <c r="H107" s="7"/>
      <c r="I107" s="7"/>
      <c r="J107" s="7"/>
      <c r="K107" s="7"/>
      <c r="L107" s="7"/>
      <c r="M107" s="7"/>
      <c r="N107" s="7"/>
      <c r="O107" s="7">
        <f>O108</f>
        <v>0</v>
      </c>
      <c r="P107" s="7">
        <f aca="true" t="shared" si="226" ref="P107:AE109">P108</f>
        <v>0</v>
      </c>
      <c r="Q107" s="7">
        <f t="shared" si="226"/>
        <v>0</v>
      </c>
      <c r="R107" s="7">
        <f t="shared" si="226"/>
        <v>123199</v>
      </c>
      <c r="S107" s="7">
        <f t="shared" si="226"/>
        <v>123199</v>
      </c>
      <c r="T107" s="7">
        <f t="shared" si="226"/>
        <v>123199</v>
      </c>
      <c r="U107" s="7">
        <f>U108</f>
        <v>0</v>
      </c>
      <c r="V107" s="7">
        <f t="shared" si="226"/>
        <v>0</v>
      </c>
      <c r="W107" s="7">
        <f t="shared" si="226"/>
        <v>0</v>
      </c>
      <c r="X107" s="7">
        <f t="shared" si="226"/>
        <v>0</v>
      </c>
      <c r="Y107" s="7">
        <f t="shared" si="226"/>
        <v>123199</v>
      </c>
      <c r="Z107" s="7">
        <f t="shared" si="226"/>
        <v>123199</v>
      </c>
      <c r="AA107" s="7">
        <f>AA108</f>
        <v>0</v>
      </c>
      <c r="AB107" s="7">
        <f t="shared" si="226"/>
        <v>0</v>
      </c>
      <c r="AC107" s="7">
        <f t="shared" si="226"/>
        <v>0</v>
      </c>
      <c r="AD107" s="7">
        <f t="shared" si="226"/>
        <v>0</v>
      </c>
      <c r="AE107" s="7">
        <f t="shared" si="226"/>
        <v>123199</v>
      </c>
      <c r="AF107" s="7">
        <f aca="true" t="shared" si="227" ref="AB107:AF109">AF108</f>
        <v>123199</v>
      </c>
      <c r="AG107" s="7">
        <f>AG108</f>
        <v>0</v>
      </c>
      <c r="AH107" s="7">
        <f aca="true" t="shared" si="228" ref="AH107:AW109">AH108</f>
        <v>0</v>
      </c>
      <c r="AI107" s="7">
        <f t="shared" si="228"/>
        <v>0</v>
      </c>
      <c r="AJ107" s="7">
        <f t="shared" si="228"/>
        <v>0</v>
      </c>
      <c r="AK107" s="7">
        <f t="shared" si="228"/>
        <v>123199</v>
      </c>
      <c r="AL107" s="7">
        <f t="shared" si="228"/>
        <v>123199</v>
      </c>
      <c r="AM107" s="7">
        <f>AM108</f>
        <v>0</v>
      </c>
      <c r="AN107" s="7">
        <f t="shared" si="228"/>
        <v>0</v>
      </c>
      <c r="AO107" s="7">
        <f t="shared" si="228"/>
        <v>0</v>
      </c>
      <c r="AP107" s="7">
        <f t="shared" si="228"/>
        <v>0</v>
      </c>
      <c r="AQ107" s="7">
        <f t="shared" si="228"/>
        <v>123199</v>
      </c>
      <c r="AR107" s="7">
        <f t="shared" si="228"/>
        <v>123199</v>
      </c>
      <c r="AS107" s="7">
        <f>AS108</f>
        <v>0</v>
      </c>
      <c r="AT107" s="7">
        <f t="shared" si="228"/>
        <v>0</v>
      </c>
      <c r="AU107" s="7">
        <f t="shared" si="228"/>
        <v>0</v>
      </c>
      <c r="AV107" s="7">
        <f t="shared" si="228"/>
        <v>0</v>
      </c>
      <c r="AW107" s="7">
        <f t="shared" si="228"/>
        <v>123199</v>
      </c>
      <c r="AX107" s="7">
        <f aca="true" t="shared" si="229" ref="AT107:AX109">AX108</f>
        <v>123199</v>
      </c>
      <c r="AY107" s="7">
        <f>AY108</f>
        <v>0</v>
      </c>
      <c r="AZ107" s="7">
        <f aca="true" t="shared" si="230" ref="AZ107:BO109">AZ108</f>
        <v>0</v>
      </c>
      <c r="BA107" s="7">
        <f t="shared" si="230"/>
        <v>0</v>
      </c>
      <c r="BB107" s="7">
        <f t="shared" si="230"/>
        <v>0</v>
      </c>
      <c r="BC107" s="7">
        <f t="shared" si="230"/>
        <v>123199</v>
      </c>
      <c r="BD107" s="7">
        <f t="shared" si="230"/>
        <v>123199</v>
      </c>
      <c r="BE107" s="7">
        <f>BE108</f>
        <v>0</v>
      </c>
      <c r="BF107" s="7">
        <f t="shared" si="230"/>
        <v>0</v>
      </c>
      <c r="BG107" s="7">
        <f t="shared" si="230"/>
        <v>0</v>
      </c>
      <c r="BH107" s="7">
        <f t="shared" si="230"/>
        <v>0</v>
      </c>
      <c r="BI107" s="7">
        <f t="shared" si="230"/>
        <v>123199</v>
      </c>
      <c r="BJ107" s="7">
        <f t="shared" si="230"/>
        <v>123199</v>
      </c>
      <c r="BK107" s="7">
        <f>BK108</f>
        <v>0</v>
      </c>
      <c r="BL107" s="7">
        <f t="shared" si="230"/>
        <v>0</v>
      </c>
      <c r="BM107" s="7">
        <f t="shared" si="230"/>
        <v>0</v>
      </c>
      <c r="BN107" s="7">
        <f t="shared" si="230"/>
        <v>0</v>
      </c>
      <c r="BO107" s="7">
        <f t="shared" si="230"/>
        <v>123199</v>
      </c>
      <c r="BP107" s="7">
        <f aca="true" t="shared" si="231" ref="BL107:BP109">BP108</f>
        <v>123199</v>
      </c>
      <c r="BQ107" s="7">
        <f>BQ108</f>
        <v>0</v>
      </c>
      <c r="BR107" s="7">
        <f aca="true" t="shared" si="232" ref="BR107:BX109">BR108</f>
        <v>0</v>
      </c>
      <c r="BS107" s="7">
        <f t="shared" si="232"/>
        <v>0</v>
      </c>
      <c r="BT107" s="7">
        <f t="shared" si="232"/>
        <v>0</v>
      </c>
      <c r="BU107" s="7">
        <f t="shared" si="232"/>
        <v>123199</v>
      </c>
      <c r="BV107" s="7">
        <f t="shared" si="232"/>
        <v>123199</v>
      </c>
      <c r="BW107" s="7">
        <f t="shared" si="232"/>
        <v>89511</v>
      </c>
      <c r="BX107" s="7">
        <f t="shared" si="232"/>
        <v>89511</v>
      </c>
      <c r="BY107" s="23">
        <f t="shared" si="213"/>
        <v>72.65562220472569</v>
      </c>
      <c r="BZ107" s="23">
        <f t="shared" si="214"/>
        <v>72.65562220472569</v>
      </c>
    </row>
    <row r="108" spans="1:78" ht="33">
      <c r="A108" s="21" t="s">
        <v>86</v>
      </c>
      <c r="B108" s="16">
        <v>913</v>
      </c>
      <c r="C108" s="16" t="s">
        <v>7</v>
      </c>
      <c r="D108" s="16" t="s">
        <v>29</v>
      </c>
      <c r="E108" s="19" t="s">
        <v>124</v>
      </c>
      <c r="F108" s="20"/>
      <c r="G108" s="7"/>
      <c r="H108" s="7"/>
      <c r="I108" s="7"/>
      <c r="J108" s="7"/>
      <c r="K108" s="7"/>
      <c r="L108" s="7"/>
      <c r="M108" s="7"/>
      <c r="N108" s="7"/>
      <c r="O108" s="7">
        <f>O109</f>
        <v>0</v>
      </c>
      <c r="P108" s="7">
        <f t="shared" si="226"/>
        <v>0</v>
      </c>
      <c r="Q108" s="7">
        <f t="shared" si="226"/>
        <v>0</v>
      </c>
      <c r="R108" s="7">
        <f t="shared" si="226"/>
        <v>123199</v>
      </c>
      <c r="S108" s="7">
        <f t="shared" si="226"/>
        <v>123199</v>
      </c>
      <c r="T108" s="7">
        <f t="shared" si="226"/>
        <v>123199</v>
      </c>
      <c r="U108" s="7">
        <f>U109</f>
        <v>0</v>
      </c>
      <c r="V108" s="7">
        <f t="shared" si="226"/>
        <v>0</v>
      </c>
      <c r="W108" s="7">
        <f t="shared" si="226"/>
        <v>0</v>
      </c>
      <c r="X108" s="7">
        <f t="shared" si="226"/>
        <v>0</v>
      </c>
      <c r="Y108" s="7">
        <f t="shared" si="226"/>
        <v>123199</v>
      </c>
      <c r="Z108" s="7">
        <f t="shared" si="226"/>
        <v>123199</v>
      </c>
      <c r="AA108" s="7">
        <f>AA109</f>
        <v>0</v>
      </c>
      <c r="AB108" s="7">
        <f t="shared" si="227"/>
        <v>0</v>
      </c>
      <c r="AC108" s="7">
        <f t="shared" si="227"/>
        <v>0</v>
      </c>
      <c r="AD108" s="7">
        <f t="shared" si="227"/>
        <v>0</v>
      </c>
      <c r="AE108" s="7">
        <f t="shared" si="227"/>
        <v>123199</v>
      </c>
      <c r="AF108" s="7">
        <f t="shared" si="227"/>
        <v>123199</v>
      </c>
      <c r="AG108" s="7">
        <f>AG109</f>
        <v>0</v>
      </c>
      <c r="AH108" s="7">
        <f t="shared" si="228"/>
        <v>0</v>
      </c>
      <c r="AI108" s="7">
        <f t="shared" si="228"/>
        <v>0</v>
      </c>
      <c r="AJ108" s="7">
        <f t="shared" si="228"/>
        <v>0</v>
      </c>
      <c r="AK108" s="7">
        <f t="shared" si="228"/>
        <v>123199</v>
      </c>
      <c r="AL108" s="7">
        <f t="shared" si="228"/>
        <v>123199</v>
      </c>
      <c r="AM108" s="7">
        <f>AM109</f>
        <v>0</v>
      </c>
      <c r="AN108" s="7">
        <f t="shared" si="228"/>
        <v>0</v>
      </c>
      <c r="AO108" s="7">
        <f t="shared" si="228"/>
        <v>0</v>
      </c>
      <c r="AP108" s="7">
        <f t="shared" si="228"/>
        <v>0</v>
      </c>
      <c r="AQ108" s="7">
        <f t="shared" si="228"/>
        <v>123199</v>
      </c>
      <c r="AR108" s="7">
        <f t="shared" si="228"/>
        <v>123199</v>
      </c>
      <c r="AS108" s="7">
        <f>AS109</f>
        <v>0</v>
      </c>
      <c r="AT108" s="7">
        <f t="shared" si="229"/>
        <v>0</v>
      </c>
      <c r="AU108" s="7">
        <f t="shared" si="229"/>
        <v>0</v>
      </c>
      <c r="AV108" s="7">
        <f t="shared" si="229"/>
        <v>0</v>
      </c>
      <c r="AW108" s="7">
        <f t="shared" si="229"/>
        <v>123199</v>
      </c>
      <c r="AX108" s="7">
        <f t="shared" si="229"/>
        <v>123199</v>
      </c>
      <c r="AY108" s="7">
        <f>AY109</f>
        <v>0</v>
      </c>
      <c r="AZ108" s="7">
        <f t="shared" si="230"/>
        <v>0</v>
      </c>
      <c r="BA108" s="7">
        <f t="shared" si="230"/>
        <v>0</v>
      </c>
      <c r="BB108" s="7">
        <f t="shared" si="230"/>
        <v>0</v>
      </c>
      <c r="BC108" s="7">
        <f t="shared" si="230"/>
        <v>123199</v>
      </c>
      <c r="BD108" s="7">
        <f t="shared" si="230"/>
        <v>123199</v>
      </c>
      <c r="BE108" s="7">
        <f>BE109</f>
        <v>0</v>
      </c>
      <c r="BF108" s="7">
        <f t="shared" si="230"/>
        <v>0</v>
      </c>
      <c r="BG108" s="7">
        <f t="shared" si="230"/>
        <v>0</v>
      </c>
      <c r="BH108" s="7">
        <f t="shared" si="230"/>
        <v>0</v>
      </c>
      <c r="BI108" s="7">
        <f t="shared" si="230"/>
        <v>123199</v>
      </c>
      <c r="BJ108" s="7">
        <f t="shared" si="230"/>
        <v>123199</v>
      </c>
      <c r="BK108" s="7">
        <f>BK109</f>
        <v>0</v>
      </c>
      <c r="BL108" s="7">
        <f t="shared" si="231"/>
        <v>0</v>
      </c>
      <c r="BM108" s="7">
        <f t="shared" si="231"/>
        <v>0</v>
      </c>
      <c r="BN108" s="7">
        <f t="shared" si="231"/>
        <v>0</v>
      </c>
      <c r="BO108" s="7">
        <f t="shared" si="231"/>
        <v>123199</v>
      </c>
      <c r="BP108" s="7">
        <f t="shared" si="231"/>
        <v>123199</v>
      </c>
      <c r="BQ108" s="7">
        <f>BQ109</f>
        <v>0</v>
      </c>
      <c r="BR108" s="7">
        <f t="shared" si="232"/>
        <v>0</v>
      </c>
      <c r="BS108" s="7">
        <f t="shared" si="232"/>
        <v>0</v>
      </c>
      <c r="BT108" s="7">
        <f t="shared" si="232"/>
        <v>0</v>
      </c>
      <c r="BU108" s="7">
        <f t="shared" si="232"/>
        <v>123199</v>
      </c>
      <c r="BV108" s="7">
        <f t="shared" si="232"/>
        <v>123199</v>
      </c>
      <c r="BW108" s="7">
        <f t="shared" si="232"/>
        <v>89511</v>
      </c>
      <c r="BX108" s="7">
        <f t="shared" si="232"/>
        <v>89511</v>
      </c>
      <c r="BY108" s="23">
        <f t="shared" si="213"/>
        <v>72.65562220472569</v>
      </c>
      <c r="BZ108" s="23">
        <f t="shared" si="214"/>
        <v>72.65562220472569</v>
      </c>
    </row>
    <row r="109" spans="1:78" ht="33">
      <c r="A109" s="15" t="s">
        <v>11</v>
      </c>
      <c r="B109" s="16">
        <v>913</v>
      </c>
      <c r="C109" s="16" t="s">
        <v>7</v>
      </c>
      <c r="D109" s="16" t="s">
        <v>29</v>
      </c>
      <c r="E109" s="19" t="s">
        <v>124</v>
      </c>
      <c r="F109" s="20">
        <v>600</v>
      </c>
      <c r="G109" s="7"/>
      <c r="H109" s="7"/>
      <c r="I109" s="7"/>
      <c r="J109" s="7"/>
      <c r="K109" s="7"/>
      <c r="L109" s="7"/>
      <c r="M109" s="7"/>
      <c r="N109" s="7"/>
      <c r="O109" s="7">
        <f>O110</f>
        <v>0</v>
      </c>
      <c r="P109" s="7">
        <f t="shared" si="226"/>
        <v>0</v>
      </c>
      <c r="Q109" s="7">
        <f t="shared" si="226"/>
        <v>0</v>
      </c>
      <c r="R109" s="7">
        <f t="shared" si="226"/>
        <v>123199</v>
      </c>
      <c r="S109" s="7">
        <f t="shared" si="226"/>
        <v>123199</v>
      </c>
      <c r="T109" s="7">
        <f t="shared" si="226"/>
        <v>123199</v>
      </c>
      <c r="U109" s="7">
        <f>U110</f>
        <v>0</v>
      </c>
      <c r="V109" s="7">
        <f t="shared" si="226"/>
        <v>0</v>
      </c>
      <c r="W109" s="7">
        <f t="shared" si="226"/>
        <v>0</v>
      </c>
      <c r="X109" s="7">
        <f t="shared" si="226"/>
        <v>0</v>
      </c>
      <c r="Y109" s="7">
        <f t="shared" si="226"/>
        <v>123199</v>
      </c>
      <c r="Z109" s="7">
        <f t="shared" si="226"/>
        <v>123199</v>
      </c>
      <c r="AA109" s="7">
        <f>AA110</f>
        <v>0</v>
      </c>
      <c r="AB109" s="7">
        <f t="shared" si="227"/>
        <v>0</v>
      </c>
      <c r="AC109" s="7">
        <f t="shared" si="227"/>
        <v>0</v>
      </c>
      <c r="AD109" s="7">
        <f t="shared" si="227"/>
        <v>0</v>
      </c>
      <c r="AE109" s="7">
        <f t="shared" si="227"/>
        <v>123199</v>
      </c>
      <c r="AF109" s="7">
        <f t="shared" si="227"/>
        <v>123199</v>
      </c>
      <c r="AG109" s="7">
        <f>AG110</f>
        <v>0</v>
      </c>
      <c r="AH109" s="7">
        <f t="shared" si="228"/>
        <v>0</v>
      </c>
      <c r="AI109" s="7">
        <f t="shared" si="228"/>
        <v>0</v>
      </c>
      <c r="AJ109" s="7">
        <f t="shared" si="228"/>
        <v>0</v>
      </c>
      <c r="AK109" s="7">
        <f t="shared" si="228"/>
        <v>123199</v>
      </c>
      <c r="AL109" s="7">
        <f t="shared" si="228"/>
        <v>123199</v>
      </c>
      <c r="AM109" s="7">
        <f>AM110</f>
        <v>0</v>
      </c>
      <c r="AN109" s="7">
        <f t="shared" si="228"/>
        <v>0</v>
      </c>
      <c r="AO109" s="7">
        <f t="shared" si="228"/>
        <v>0</v>
      </c>
      <c r="AP109" s="7">
        <f t="shared" si="228"/>
        <v>0</v>
      </c>
      <c r="AQ109" s="7">
        <f t="shared" si="228"/>
        <v>123199</v>
      </c>
      <c r="AR109" s="7">
        <f t="shared" si="228"/>
        <v>123199</v>
      </c>
      <c r="AS109" s="7">
        <f>AS110</f>
        <v>0</v>
      </c>
      <c r="AT109" s="7">
        <f t="shared" si="229"/>
        <v>0</v>
      </c>
      <c r="AU109" s="7">
        <f t="shared" si="229"/>
        <v>0</v>
      </c>
      <c r="AV109" s="7">
        <f t="shared" si="229"/>
        <v>0</v>
      </c>
      <c r="AW109" s="7">
        <f t="shared" si="229"/>
        <v>123199</v>
      </c>
      <c r="AX109" s="7">
        <f t="shared" si="229"/>
        <v>123199</v>
      </c>
      <c r="AY109" s="7">
        <f>AY110</f>
        <v>0</v>
      </c>
      <c r="AZ109" s="7">
        <f t="shared" si="230"/>
        <v>0</v>
      </c>
      <c r="BA109" s="7">
        <f t="shared" si="230"/>
        <v>0</v>
      </c>
      <c r="BB109" s="7">
        <f t="shared" si="230"/>
        <v>0</v>
      </c>
      <c r="BC109" s="7">
        <f t="shared" si="230"/>
        <v>123199</v>
      </c>
      <c r="BD109" s="7">
        <f t="shared" si="230"/>
        <v>123199</v>
      </c>
      <c r="BE109" s="7">
        <f>BE110</f>
        <v>0</v>
      </c>
      <c r="BF109" s="7">
        <f t="shared" si="230"/>
        <v>0</v>
      </c>
      <c r="BG109" s="7">
        <f t="shared" si="230"/>
        <v>0</v>
      </c>
      <c r="BH109" s="7">
        <f t="shared" si="230"/>
        <v>0</v>
      </c>
      <c r="BI109" s="7">
        <f t="shared" si="230"/>
        <v>123199</v>
      </c>
      <c r="BJ109" s="7">
        <f t="shared" si="230"/>
        <v>123199</v>
      </c>
      <c r="BK109" s="7">
        <f>BK110</f>
        <v>0</v>
      </c>
      <c r="BL109" s="7">
        <f t="shared" si="231"/>
        <v>0</v>
      </c>
      <c r="BM109" s="7">
        <f t="shared" si="231"/>
        <v>0</v>
      </c>
      <c r="BN109" s="7">
        <f t="shared" si="231"/>
        <v>0</v>
      </c>
      <c r="BO109" s="7">
        <f t="shared" si="231"/>
        <v>123199</v>
      </c>
      <c r="BP109" s="7">
        <f t="shared" si="231"/>
        <v>123199</v>
      </c>
      <c r="BQ109" s="7">
        <f>BQ110</f>
        <v>0</v>
      </c>
      <c r="BR109" s="7">
        <f t="shared" si="232"/>
        <v>0</v>
      </c>
      <c r="BS109" s="7">
        <f t="shared" si="232"/>
        <v>0</v>
      </c>
      <c r="BT109" s="7">
        <f t="shared" si="232"/>
        <v>0</v>
      </c>
      <c r="BU109" s="7">
        <f t="shared" si="232"/>
        <v>123199</v>
      </c>
      <c r="BV109" s="7">
        <f t="shared" si="232"/>
        <v>123199</v>
      </c>
      <c r="BW109" s="7">
        <f t="shared" si="232"/>
        <v>89511</v>
      </c>
      <c r="BX109" s="7">
        <f t="shared" si="232"/>
        <v>89511</v>
      </c>
      <c r="BY109" s="23">
        <f t="shared" si="213"/>
        <v>72.65562220472569</v>
      </c>
      <c r="BZ109" s="23">
        <f t="shared" si="214"/>
        <v>72.65562220472569</v>
      </c>
    </row>
    <row r="110" spans="1:78" ht="12.75">
      <c r="A110" s="21" t="s">
        <v>13</v>
      </c>
      <c r="B110" s="16">
        <v>913</v>
      </c>
      <c r="C110" s="16" t="s">
        <v>7</v>
      </c>
      <c r="D110" s="16" t="s">
        <v>29</v>
      </c>
      <c r="E110" s="19" t="s">
        <v>124</v>
      </c>
      <c r="F110" s="20">
        <v>610</v>
      </c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>
        <v>123199</v>
      </c>
      <c r="S110" s="7">
        <f>M110+O110+P110+Q110+R110</f>
        <v>123199</v>
      </c>
      <c r="T110" s="7">
        <f>N110+R110</f>
        <v>123199</v>
      </c>
      <c r="U110" s="7"/>
      <c r="V110" s="7"/>
      <c r="W110" s="7"/>
      <c r="X110" s="7"/>
      <c r="Y110" s="7">
        <f>S110+U110+V110+W110+X110</f>
        <v>123199</v>
      </c>
      <c r="Z110" s="7">
        <f>T110+X110</f>
        <v>123199</v>
      </c>
      <c r="AA110" s="7"/>
      <c r="AB110" s="7"/>
      <c r="AC110" s="7"/>
      <c r="AD110" s="7"/>
      <c r="AE110" s="7">
        <f>Y110+AA110+AB110+AC110+AD110</f>
        <v>123199</v>
      </c>
      <c r="AF110" s="7">
        <f>Z110+AD110</f>
        <v>123199</v>
      </c>
      <c r="AG110" s="7"/>
      <c r="AH110" s="7"/>
      <c r="AI110" s="7"/>
      <c r="AJ110" s="7"/>
      <c r="AK110" s="7">
        <f>AE110+AG110+AH110+AI110+AJ110</f>
        <v>123199</v>
      </c>
      <c r="AL110" s="7">
        <f>AF110+AJ110</f>
        <v>123199</v>
      </c>
      <c r="AM110" s="7"/>
      <c r="AN110" s="7"/>
      <c r="AO110" s="7"/>
      <c r="AP110" s="7"/>
      <c r="AQ110" s="7">
        <f>AK110+AM110+AN110+AO110+AP110</f>
        <v>123199</v>
      </c>
      <c r="AR110" s="7">
        <f>AL110+AP110</f>
        <v>123199</v>
      </c>
      <c r="AS110" s="7"/>
      <c r="AT110" s="7"/>
      <c r="AU110" s="7"/>
      <c r="AV110" s="7"/>
      <c r="AW110" s="7">
        <f>AQ110+AS110+AT110+AU110+AV110</f>
        <v>123199</v>
      </c>
      <c r="AX110" s="7">
        <f>AR110+AV110</f>
        <v>123199</v>
      </c>
      <c r="AY110" s="7"/>
      <c r="AZ110" s="7"/>
      <c r="BA110" s="7"/>
      <c r="BB110" s="7"/>
      <c r="BC110" s="7">
        <f>AW110+AY110+AZ110+BA110+BB110</f>
        <v>123199</v>
      </c>
      <c r="BD110" s="7">
        <f>AX110+BB110</f>
        <v>123199</v>
      </c>
      <c r="BE110" s="7"/>
      <c r="BF110" s="7"/>
      <c r="BG110" s="7"/>
      <c r="BH110" s="7"/>
      <c r="BI110" s="7">
        <f>BC110+BE110+BF110+BG110+BH110</f>
        <v>123199</v>
      </c>
      <c r="BJ110" s="7">
        <f>BD110+BH110</f>
        <v>123199</v>
      </c>
      <c r="BK110" s="7"/>
      <c r="BL110" s="7"/>
      <c r="BM110" s="7"/>
      <c r="BN110" s="7"/>
      <c r="BO110" s="7">
        <f>BI110+BK110+BL110+BM110+BN110</f>
        <v>123199</v>
      </c>
      <c r="BP110" s="7">
        <f>BJ110+BN110</f>
        <v>123199</v>
      </c>
      <c r="BQ110" s="7"/>
      <c r="BR110" s="7"/>
      <c r="BS110" s="7"/>
      <c r="BT110" s="7"/>
      <c r="BU110" s="7">
        <f>BO110+BQ110+BR110+BS110+BT110</f>
        <v>123199</v>
      </c>
      <c r="BV110" s="7">
        <f>BP110+BT110</f>
        <v>123199</v>
      </c>
      <c r="BW110" s="7">
        <v>89511</v>
      </c>
      <c r="BX110" s="7">
        <v>89511</v>
      </c>
      <c r="BY110" s="23">
        <f t="shared" si="213"/>
        <v>72.65562220472569</v>
      </c>
      <c r="BZ110" s="23">
        <f t="shared" si="214"/>
        <v>72.65562220472569</v>
      </c>
    </row>
    <row r="111" spans="1:78" ht="51">
      <c r="A111" s="31" t="s">
        <v>131</v>
      </c>
      <c r="B111" s="30" t="s">
        <v>54</v>
      </c>
      <c r="C111" s="30" t="s">
        <v>7</v>
      </c>
      <c r="D111" s="16" t="s">
        <v>29</v>
      </c>
      <c r="E111" s="30" t="s">
        <v>132</v>
      </c>
      <c r="F111" s="16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>
        <f aca="true" t="shared" si="233" ref="AA111:AG112">AA112</f>
        <v>89</v>
      </c>
      <c r="AB111" s="7">
        <f t="shared" si="233"/>
        <v>0</v>
      </c>
      <c r="AC111" s="7">
        <f t="shared" si="233"/>
        <v>0</v>
      </c>
      <c r="AD111" s="7">
        <f t="shared" si="233"/>
        <v>1687</v>
      </c>
      <c r="AE111" s="7">
        <f t="shared" si="233"/>
        <v>1776</v>
      </c>
      <c r="AF111" s="7">
        <f t="shared" si="233"/>
        <v>1687</v>
      </c>
      <c r="AG111" s="7">
        <f t="shared" si="233"/>
        <v>0</v>
      </c>
      <c r="AH111" s="7">
        <f aca="true" t="shared" si="234" ref="AH111:AW112">AH112</f>
        <v>0</v>
      </c>
      <c r="AI111" s="7">
        <f t="shared" si="234"/>
        <v>0</v>
      </c>
      <c r="AJ111" s="7">
        <f t="shared" si="234"/>
        <v>0</v>
      </c>
      <c r="AK111" s="7">
        <f t="shared" si="234"/>
        <v>1776</v>
      </c>
      <c r="AL111" s="7">
        <f t="shared" si="234"/>
        <v>1687</v>
      </c>
      <c r="AM111" s="7">
        <f>AM112</f>
        <v>0</v>
      </c>
      <c r="AN111" s="7">
        <f t="shared" si="234"/>
        <v>0</v>
      </c>
      <c r="AO111" s="7">
        <f t="shared" si="234"/>
        <v>0</v>
      </c>
      <c r="AP111" s="7">
        <f t="shared" si="234"/>
        <v>0</v>
      </c>
      <c r="AQ111" s="7">
        <f t="shared" si="234"/>
        <v>1776</v>
      </c>
      <c r="AR111" s="7">
        <f t="shared" si="234"/>
        <v>1687</v>
      </c>
      <c r="AS111" s="7">
        <f>AS112</f>
        <v>0</v>
      </c>
      <c r="AT111" s="7">
        <f t="shared" si="234"/>
        <v>0</v>
      </c>
      <c r="AU111" s="7">
        <f t="shared" si="234"/>
        <v>0</v>
      </c>
      <c r="AV111" s="7">
        <f t="shared" si="234"/>
        <v>0</v>
      </c>
      <c r="AW111" s="7">
        <f t="shared" si="234"/>
        <v>1776</v>
      </c>
      <c r="AX111" s="7">
        <f aca="true" t="shared" si="235" ref="AT111:AX112">AX112</f>
        <v>1687</v>
      </c>
      <c r="AY111" s="7">
        <f>AY112</f>
        <v>0</v>
      </c>
      <c r="AZ111" s="7">
        <f aca="true" t="shared" si="236" ref="AZ111:BO112">AZ112</f>
        <v>0</v>
      </c>
      <c r="BA111" s="7">
        <f t="shared" si="236"/>
        <v>0</v>
      </c>
      <c r="BB111" s="7">
        <f t="shared" si="236"/>
        <v>0</v>
      </c>
      <c r="BC111" s="7">
        <f t="shared" si="236"/>
        <v>1776</v>
      </c>
      <c r="BD111" s="7">
        <f t="shared" si="236"/>
        <v>1687</v>
      </c>
      <c r="BE111" s="7">
        <f>BE112</f>
        <v>0</v>
      </c>
      <c r="BF111" s="7">
        <f t="shared" si="236"/>
        <v>0</v>
      </c>
      <c r="BG111" s="7">
        <f t="shared" si="236"/>
        <v>0</v>
      </c>
      <c r="BH111" s="7">
        <f t="shared" si="236"/>
        <v>0</v>
      </c>
      <c r="BI111" s="7">
        <f t="shared" si="236"/>
        <v>1776</v>
      </c>
      <c r="BJ111" s="7">
        <f t="shared" si="236"/>
        <v>1687</v>
      </c>
      <c r="BK111" s="7">
        <f>BK112</f>
        <v>0</v>
      </c>
      <c r="BL111" s="7">
        <f t="shared" si="236"/>
        <v>0</v>
      </c>
      <c r="BM111" s="7">
        <f t="shared" si="236"/>
        <v>0</v>
      </c>
      <c r="BN111" s="7">
        <f t="shared" si="236"/>
        <v>0</v>
      </c>
      <c r="BO111" s="7">
        <f t="shared" si="236"/>
        <v>1776</v>
      </c>
      <c r="BP111" s="7">
        <f aca="true" t="shared" si="237" ref="BL111:BP112">BP112</f>
        <v>1687</v>
      </c>
      <c r="BQ111" s="7">
        <f>BQ112</f>
        <v>0</v>
      </c>
      <c r="BR111" s="7">
        <f aca="true" t="shared" si="238" ref="BR111:BX112">BR112</f>
        <v>0</v>
      </c>
      <c r="BS111" s="7">
        <f t="shared" si="238"/>
        <v>0</v>
      </c>
      <c r="BT111" s="7">
        <f t="shared" si="238"/>
        <v>0</v>
      </c>
      <c r="BU111" s="7">
        <f t="shared" si="238"/>
        <v>1776</v>
      </c>
      <c r="BV111" s="7">
        <f t="shared" si="238"/>
        <v>1687</v>
      </c>
      <c r="BW111" s="7">
        <f t="shared" si="238"/>
        <v>75</v>
      </c>
      <c r="BX111" s="7">
        <f t="shared" si="238"/>
        <v>0</v>
      </c>
      <c r="BY111" s="23">
        <f t="shared" si="213"/>
        <v>4.222972972972973</v>
      </c>
      <c r="BZ111" s="23">
        <f t="shared" si="214"/>
        <v>0</v>
      </c>
    </row>
    <row r="112" spans="1:78" ht="33">
      <c r="A112" s="21" t="s">
        <v>11</v>
      </c>
      <c r="B112" s="30" t="s">
        <v>54</v>
      </c>
      <c r="C112" s="30" t="s">
        <v>7</v>
      </c>
      <c r="D112" s="16" t="s">
        <v>29</v>
      </c>
      <c r="E112" s="30" t="s">
        <v>132</v>
      </c>
      <c r="F112" s="30" t="s">
        <v>12</v>
      </c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>
        <f t="shared" si="233"/>
        <v>89</v>
      </c>
      <c r="AB112" s="7">
        <f t="shared" si="233"/>
        <v>0</v>
      </c>
      <c r="AC112" s="7">
        <f t="shared" si="233"/>
        <v>0</v>
      </c>
      <c r="AD112" s="7">
        <f t="shared" si="233"/>
        <v>1687</v>
      </c>
      <c r="AE112" s="7">
        <f t="shared" si="233"/>
        <v>1776</v>
      </c>
      <c r="AF112" s="7">
        <f t="shared" si="233"/>
        <v>1687</v>
      </c>
      <c r="AG112" s="7">
        <f t="shared" si="233"/>
        <v>0</v>
      </c>
      <c r="AH112" s="7">
        <f t="shared" si="234"/>
        <v>0</v>
      </c>
      <c r="AI112" s="7">
        <f t="shared" si="234"/>
        <v>0</v>
      </c>
      <c r="AJ112" s="7">
        <f t="shared" si="234"/>
        <v>0</v>
      </c>
      <c r="AK112" s="7">
        <f t="shared" si="234"/>
        <v>1776</v>
      </c>
      <c r="AL112" s="7">
        <f t="shared" si="234"/>
        <v>1687</v>
      </c>
      <c r="AM112" s="7">
        <f>AM113</f>
        <v>0</v>
      </c>
      <c r="AN112" s="7">
        <f t="shared" si="234"/>
        <v>0</v>
      </c>
      <c r="AO112" s="7">
        <f t="shared" si="234"/>
        <v>0</v>
      </c>
      <c r="AP112" s="7">
        <f t="shared" si="234"/>
        <v>0</v>
      </c>
      <c r="AQ112" s="7">
        <f t="shared" si="234"/>
        <v>1776</v>
      </c>
      <c r="AR112" s="7">
        <f t="shared" si="234"/>
        <v>1687</v>
      </c>
      <c r="AS112" s="7">
        <f>AS113</f>
        <v>0</v>
      </c>
      <c r="AT112" s="7">
        <f t="shared" si="235"/>
        <v>0</v>
      </c>
      <c r="AU112" s="7">
        <f t="shared" si="235"/>
        <v>0</v>
      </c>
      <c r="AV112" s="7">
        <f t="shared" si="235"/>
        <v>0</v>
      </c>
      <c r="AW112" s="7">
        <f t="shared" si="235"/>
        <v>1776</v>
      </c>
      <c r="AX112" s="7">
        <f t="shared" si="235"/>
        <v>1687</v>
      </c>
      <c r="AY112" s="7">
        <f>AY113</f>
        <v>0</v>
      </c>
      <c r="AZ112" s="7">
        <f t="shared" si="236"/>
        <v>0</v>
      </c>
      <c r="BA112" s="7">
        <f t="shared" si="236"/>
        <v>0</v>
      </c>
      <c r="BB112" s="7">
        <f t="shared" si="236"/>
        <v>0</v>
      </c>
      <c r="BC112" s="7">
        <f t="shared" si="236"/>
        <v>1776</v>
      </c>
      <c r="BD112" s="7">
        <f t="shared" si="236"/>
        <v>1687</v>
      </c>
      <c r="BE112" s="7">
        <f>BE113</f>
        <v>0</v>
      </c>
      <c r="BF112" s="7">
        <f t="shared" si="236"/>
        <v>0</v>
      </c>
      <c r="BG112" s="7">
        <f t="shared" si="236"/>
        <v>0</v>
      </c>
      <c r="BH112" s="7">
        <f t="shared" si="236"/>
        <v>0</v>
      </c>
      <c r="BI112" s="7">
        <f t="shared" si="236"/>
        <v>1776</v>
      </c>
      <c r="BJ112" s="7">
        <f t="shared" si="236"/>
        <v>1687</v>
      </c>
      <c r="BK112" s="7">
        <f>BK113</f>
        <v>0</v>
      </c>
      <c r="BL112" s="7">
        <f t="shared" si="237"/>
        <v>0</v>
      </c>
      <c r="BM112" s="7">
        <f t="shared" si="237"/>
        <v>0</v>
      </c>
      <c r="BN112" s="7">
        <f t="shared" si="237"/>
        <v>0</v>
      </c>
      <c r="BO112" s="7">
        <f t="shared" si="237"/>
        <v>1776</v>
      </c>
      <c r="BP112" s="7">
        <f t="shared" si="237"/>
        <v>1687</v>
      </c>
      <c r="BQ112" s="7">
        <f>BQ113</f>
        <v>0</v>
      </c>
      <c r="BR112" s="7">
        <f t="shared" si="238"/>
        <v>0</v>
      </c>
      <c r="BS112" s="7">
        <f t="shared" si="238"/>
        <v>0</v>
      </c>
      <c r="BT112" s="7">
        <f t="shared" si="238"/>
        <v>0</v>
      </c>
      <c r="BU112" s="7">
        <f t="shared" si="238"/>
        <v>1776</v>
      </c>
      <c r="BV112" s="7">
        <f t="shared" si="238"/>
        <v>1687</v>
      </c>
      <c r="BW112" s="7">
        <f t="shared" si="238"/>
        <v>75</v>
      </c>
      <c r="BX112" s="7">
        <f t="shared" si="238"/>
        <v>0</v>
      </c>
      <c r="BY112" s="23">
        <f t="shared" si="213"/>
        <v>4.222972972972973</v>
      </c>
      <c r="BZ112" s="23">
        <f t="shared" si="214"/>
        <v>0</v>
      </c>
    </row>
    <row r="113" spans="1:78" ht="20.1" customHeight="1">
      <c r="A113" s="18" t="s">
        <v>13</v>
      </c>
      <c r="B113" s="16" t="s">
        <v>54</v>
      </c>
      <c r="C113" s="16" t="s">
        <v>7</v>
      </c>
      <c r="D113" s="16" t="s">
        <v>29</v>
      </c>
      <c r="E113" s="16" t="s">
        <v>132</v>
      </c>
      <c r="F113" s="16" t="s">
        <v>21</v>
      </c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>
        <v>89</v>
      </c>
      <c r="AB113" s="7"/>
      <c r="AC113" s="7"/>
      <c r="AD113" s="7">
        <v>1687</v>
      </c>
      <c r="AE113" s="7">
        <f>Y113+AA113+AB113+AC113+AD113</f>
        <v>1776</v>
      </c>
      <c r="AF113" s="7">
        <f>Z113+AD113</f>
        <v>1687</v>
      </c>
      <c r="AG113" s="7"/>
      <c r="AH113" s="7"/>
      <c r="AI113" s="7"/>
      <c r="AJ113" s="7"/>
      <c r="AK113" s="7">
        <f>AE113+AG113+AH113+AI113+AJ113</f>
        <v>1776</v>
      </c>
      <c r="AL113" s="7">
        <f>AF113+AJ113</f>
        <v>1687</v>
      </c>
      <c r="AM113" s="7"/>
      <c r="AN113" s="7"/>
      <c r="AO113" s="7"/>
      <c r="AP113" s="7"/>
      <c r="AQ113" s="7">
        <f>AK113+AM113+AN113+AO113+AP113</f>
        <v>1776</v>
      </c>
      <c r="AR113" s="7">
        <f>AL113+AP113</f>
        <v>1687</v>
      </c>
      <c r="AS113" s="7"/>
      <c r="AT113" s="7"/>
      <c r="AU113" s="7"/>
      <c r="AV113" s="7"/>
      <c r="AW113" s="7">
        <f>AQ113+AS113+AT113+AU113+AV113</f>
        <v>1776</v>
      </c>
      <c r="AX113" s="7">
        <f>AR113+AV113</f>
        <v>1687</v>
      </c>
      <c r="AY113" s="7"/>
      <c r="AZ113" s="7"/>
      <c r="BA113" s="7"/>
      <c r="BB113" s="7"/>
      <c r="BC113" s="7">
        <f>AW113+AY113+AZ113+BA113+BB113</f>
        <v>1776</v>
      </c>
      <c r="BD113" s="7">
        <f>AX113+BB113</f>
        <v>1687</v>
      </c>
      <c r="BE113" s="7"/>
      <c r="BF113" s="7"/>
      <c r="BG113" s="7"/>
      <c r="BH113" s="7"/>
      <c r="BI113" s="7">
        <f>BC113+BE113+BF113+BG113+BH113</f>
        <v>1776</v>
      </c>
      <c r="BJ113" s="7">
        <f>BD113+BH113</f>
        <v>1687</v>
      </c>
      <c r="BK113" s="7"/>
      <c r="BL113" s="7"/>
      <c r="BM113" s="7"/>
      <c r="BN113" s="7"/>
      <c r="BO113" s="7">
        <f>BI113+BK113+BL113+BM113+BN113</f>
        <v>1776</v>
      </c>
      <c r="BP113" s="7">
        <f>BJ113+BN113</f>
        <v>1687</v>
      </c>
      <c r="BQ113" s="7"/>
      <c r="BR113" s="7"/>
      <c r="BS113" s="7"/>
      <c r="BT113" s="7"/>
      <c r="BU113" s="7">
        <f>BO113+BQ113+BR113+BS113+BT113</f>
        <v>1776</v>
      </c>
      <c r="BV113" s="7">
        <f>BP113+BT113</f>
        <v>1687</v>
      </c>
      <c r="BW113" s="7">
        <v>75</v>
      </c>
      <c r="BX113" s="7"/>
      <c r="BY113" s="23">
        <f t="shared" si="213"/>
        <v>4.222972972972973</v>
      </c>
      <c r="BZ113" s="23">
        <f t="shared" si="214"/>
        <v>0</v>
      </c>
    </row>
    <row r="114" spans="1:78" ht="49.5">
      <c r="A114" s="31" t="s">
        <v>134</v>
      </c>
      <c r="B114" s="30" t="s">
        <v>54</v>
      </c>
      <c r="C114" s="30" t="s">
        <v>7</v>
      </c>
      <c r="D114" s="16" t="s">
        <v>29</v>
      </c>
      <c r="E114" s="30" t="s">
        <v>133</v>
      </c>
      <c r="F114" s="16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>
        <f aca="true" t="shared" si="239" ref="AA114:AG115">AA115</f>
        <v>85</v>
      </c>
      <c r="AB114" s="7">
        <f t="shared" si="239"/>
        <v>0</v>
      </c>
      <c r="AC114" s="7">
        <f t="shared" si="239"/>
        <v>0</v>
      </c>
      <c r="AD114" s="7">
        <f t="shared" si="239"/>
        <v>1597</v>
      </c>
      <c r="AE114" s="7">
        <f t="shared" si="239"/>
        <v>1682</v>
      </c>
      <c r="AF114" s="7">
        <f t="shared" si="239"/>
        <v>1597</v>
      </c>
      <c r="AG114" s="7">
        <f t="shared" si="239"/>
        <v>0</v>
      </c>
      <c r="AH114" s="7">
        <f aca="true" t="shared" si="240" ref="AH114:AW115">AH115</f>
        <v>0</v>
      </c>
      <c r="AI114" s="7">
        <f t="shared" si="240"/>
        <v>0</v>
      </c>
      <c r="AJ114" s="7">
        <f t="shared" si="240"/>
        <v>0</v>
      </c>
      <c r="AK114" s="7">
        <f t="shared" si="240"/>
        <v>1682</v>
      </c>
      <c r="AL114" s="7">
        <f t="shared" si="240"/>
        <v>1597</v>
      </c>
      <c r="AM114" s="7">
        <f>AM115</f>
        <v>0</v>
      </c>
      <c r="AN114" s="7">
        <f t="shared" si="240"/>
        <v>0</v>
      </c>
      <c r="AO114" s="7">
        <f t="shared" si="240"/>
        <v>0</v>
      </c>
      <c r="AP114" s="7">
        <f t="shared" si="240"/>
        <v>0</v>
      </c>
      <c r="AQ114" s="7">
        <f t="shared" si="240"/>
        <v>1682</v>
      </c>
      <c r="AR114" s="7">
        <f t="shared" si="240"/>
        <v>1597</v>
      </c>
      <c r="AS114" s="7">
        <f>AS115</f>
        <v>0</v>
      </c>
      <c r="AT114" s="7">
        <f t="shared" si="240"/>
        <v>0</v>
      </c>
      <c r="AU114" s="7">
        <f t="shared" si="240"/>
        <v>0</v>
      </c>
      <c r="AV114" s="7">
        <f t="shared" si="240"/>
        <v>0</v>
      </c>
      <c r="AW114" s="7">
        <f t="shared" si="240"/>
        <v>1682</v>
      </c>
      <c r="AX114" s="7">
        <f aca="true" t="shared" si="241" ref="AT114:AX115">AX115</f>
        <v>1597</v>
      </c>
      <c r="AY114" s="7">
        <f>AY115</f>
        <v>0</v>
      </c>
      <c r="AZ114" s="7">
        <f aca="true" t="shared" si="242" ref="AZ114:BO115">AZ115</f>
        <v>0</v>
      </c>
      <c r="BA114" s="7">
        <f t="shared" si="242"/>
        <v>0</v>
      </c>
      <c r="BB114" s="7">
        <f t="shared" si="242"/>
        <v>0</v>
      </c>
      <c r="BC114" s="7">
        <f t="shared" si="242"/>
        <v>1682</v>
      </c>
      <c r="BD114" s="7">
        <f t="shared" si="242"/>
        <v>1597</v>
      </c>
      <c r="BE114" s="7">
        <f>BE115</f>
        <v>0</v>
      </c>
      <c r="BF114" s="7">
        <f t="shared" si="242"/>
        <v>0</v>
      </c>
      <c r="BG114" s="7">
        <f t="shared" si="242"/>
        <v>0</v>
      </c>
      <c r="BH114" s="7">
        <f t="shared" si="242"/>
        <v>0</v>
      </c>
      <c r="BI114" s="7">
        <f t="shared" si="242"/>
        <v>1682</v>
      </c>
      <c r="BJ114" s="7">
        <f t="shared" si="242"/>
        <v>1597</v>
      </c>
      <c r="BK114" s="7">
        <f>BK115</f>
        <v>0</v>
      </c>
      <c r="BL114" s="7">
        <f t="shared" si="242"/>
        <v>0</v>
      </c>
      <c r="BM114" s="7">
        <f t="shared" si="242"/>
        <v>0</v>
      </c>
      <c r="BN114" s="7">
        <f t="shared" si="242"/>
        <v>0</v>
      </c>
      <c r="BO114" s="7">
        <f t="shared" si="242"/>
        <v>1682</v>
      </c>
      <c r="BP114" s="7">
        <f aca="true" t="shared" si="243" ref="BL114:BP115">BP115</f>
        <v>1597</v>
      </c>
      <c r="BQ114" s="7">
        <f>BQ115</f>
        <v>0</v>
      </c>
      <c r="BR114" s="7">
        <f aca="true" t="shared" si="244" ref="BR114:BX115">BR115</f>
        <v>0</v>
      </c>
      <c r="BS114" s="7">
        <f t="shared" si="244"/>
        <v>0</v>
      </c>
      <c r="BT114" s="7">
        <f t="shared" si="244"/>
        <v>0</v>
      </c>
      <c r="BU114" s="7">
        <f t="shared" si="244"/>
        <v>1682</v>
      </c>
      <c r="BV114" s="7">
        <f t="shared" si="244"/>
        <v>1597</v>
      </c>
      <c r="BW114" s="7">
        <f t="shared" si="244"/>
        <v>1141</v>
      </c>
      <c r="BX114" s="7">
        <f t="shared" si="244"/>
        <v>1084</v>
      </c>
      <c r="BY114" s="23">
        <f t="shared" si="213"/>
        <v>67.8359096313912</v>
      </c>
      <c r="BZ114" s="23">
        <f t="shared" si="214"/>
        <v>67.87726988102692</v>
      </c>
    </row>
    <row r="115" spans="1:78" ht="33">
      <c r="A115" s="21" t="s">
        <v>11</v>
      </c>
      <c r="B115" s="30" t="s">
        <v>54</v>
      </c>
      <c r="C115" s="30" t="s">
        <v>7</v>
      </c>
      <c r="D115" s="16" t="s">
        <v>29</v>
      </c>
      <c r="E115" s="30" t="s">
        <v>133</v>
      </c>
      <c r="F115" s="30" t="s">
        <v>12</v>
      </c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>
        <f t="shared" si="239"/>
        <v>85</v>
      </c>
      <c r="AB115" s="7">
        <f t="shared" si="239"/>
        <v>0</v>
      </c>
      <c r="AC115" s="7">
        <f t="shared" si="239"/>
        <v>0</v>
      </c>
      <c r="AD115" s="7">
        <f t="shared" si="239"/>
        <v>1597</v>
      </c>
      <c r="AE115" s="7">
        <f t="shared" si="239"/>
        <v>1682</v>
      </c>
      <c r="AF115" s="7">
        <f t="shared" si="239"/>
        <v>1597</v>
      </c>
      <c r="AG115" s="7">
        <f t="shared" si="239"/>
        <v>0</v>
      </c>
      <c r="AH115" s="7">
        <f t="shared" si="240"/>
        <v>0</v>
      </c>
      <c r="AI115" s="7">
        <f t="shared" si="240"/>
        <v>0</v>
      </c>
      <c r="AJ115" s="7">
        <f t="shared" si="240"/>
        <v>0</v>
      </c>
      <c r="AK115" s="7">
        <f t="shared" si="240"/>
        <v>1682</v>
      </c>
      <c r="AL115" s="7">
        <f t="shared" si="240"/>
        <v>1597</v>
      </c>
      <c r="AM115" s="7">
        <f>AM116</f>
        <v>0</v>
      </c>
      <c r="AN115" s="7">
        <f t="shared" si="240"/>
        <v>0</v>
      </c>
      <c r="AO115" s="7">
        <f t="shared" si="240"/>
        <v>0</v>
      </c>
      <c r="AP115" s="7">
        <f t="shared" si="240"/>
        <v>0</v>
      </c>
      <c r="AQ115" s="7">
        <f t="shared" si="240"/>
        <v>1682</v>
      </c>
      <c r="AR115" s="7">
        <f t="shared" si="240"/>
        <v>1597</v>
      </c>
      <c r="AS115" s="7">
        <f>AS116</f>
        <v>0</v>
      </c>
      <c r="AT115" s="7">
        <f t="shared" si="241"/>
        <v>0</v>
      </c>
      <c r="AU115" s="7">
        <f t="shared" si="241"/>
        <v>0</v>
      </c>
      <c r="AV115" s="7">
        <f t="shared" si="241"/>
        <v>0</v>
      </c>
      <c r="AW115" s="7">
        <f t="shared" si="241"/>
        <v>1682</v>
      </c>
      <c r="AX115" s="7">
        <f t="shared" si="241"/>
        <v>1597</v>
      </c>
      <c r="AY115" s="7">
        <f>AY116</f>
        <v>0</v>
      </c>
      <c r="AZ115" s="7">
        <f t="shared" si="242"/>
        <v>0</v>
      </c>
      <c r="BA115" s="7">
        <f t="shared" si="242"/>
        <v>0</v>
      </c>
      <c r="BB115" s="7">
        <f t="shared" si="242"/>
        <v>0</v>
      </c>
      <c r="BC115" s="7">
        <f t="shared" si="242"/>
        <v>1682</v>
      </c>
      <c r="BD115" s="7">
        <f t="shared" si="242"/>
        <v>1597</v>
      </c>
      <c r="BE115" s="7">
        <f>BE116</f>
        <v>0</v>
      </c>
      <c r="BF115" s="7">
        <f t="shared" si="242"/>
        <v>0</v>
      </c>
      <c r="BG115" s="7">
        <f t="shared" si="242"/>
        <v>0</v>
      </c>
      <c r="BH115" s="7">
        <f t="shared" si="242"/>
        <v>0</v>
      </c>
      <c r="BI115" s="7">
        <f t="shared" si="242"/>
        <v>1682</v>
      </c>
      <c r="BJ115" s="7">
        <f t="shared" si="242"/>
        <v>1597</v>
      </c>
      <c r="BK115" s="7">
        <f>BK116</f>
        <v>0</v>
      </c>
      <c r="BL115" s="7">
        <f t="shared" si="243"/>
        <v>0</v>
      </c>
      <c r="BM115" s="7">
        <f t="shared" si="243"/>
        <v>0</v>
      </c>
      <c r="BN115" s="7">
        <f t="shared" si="243"/>
        <v>0</v>
      </c>
      <c r="BO115" s="7">
        <f t="shared" si="243"/>
        <v>1682</v>
      </c>
      <c r="BP115" s="7">
        <f t="shared" si="243"/>
        <v>1597</v>
      </c>
      <c r="BQ115" s="7">
        <f>BQ116</f>
        <v>0</v>
      </c>
      <c r="BR115" s="7">
        <f t="shared" si="244"/>
        <v>0</v>
      </c>
      <c r="BS115" s="7">
        <f t="shared" si="244"/>
        <v>0</v>
      </c>
      <c r="BT115" s="7">
        <f t="shared" si="244"/>
        <v>0</v>
      </c>
      <c r="BU115" s="7">
        <f t="shared" si="244"/>
        <v>1682</v>
      </c>
      <c r="BV115" s="7">
        <f t="shared" si="244"/>
        <v>1597</v>
      </c>
      <c r="BW115" s="7">
        <f t="shared" si="244"/>
        <v>1141</v>
      </c>
      <c r="BX115" s="7">
        <f t="shared" si="244"/>
        <v>1084</v>
      </c>
      <c r="BY115" s="23">
        <f t="shared" si="213"/>
        <v>67.8359096313912</v>
      </c>
      <c r="BZ115" s="23">
        <f t="shared" si="214"/>
        <v>67.87726988102692</v>
      </c>
    </row>
    <row r="116" spans="1:78" ht="20.1" customHeight="1">
      <c r="A116" s="18" t="s">
        <v>13</v>
      </c>
      <c r="B116" s="16" t="s">
        <v>54</v>
      </c>
      <c r="C116" s="16" t="s">
        <v>7</v>
      </c>
      <c r="D116" s="16" t="s">
        <v>29</v>
      </c>
      <c r="E116" s="16" t="s">
        <v>133</v>
      </c>
      <c r="F116" s="16" t="s">
        <v>21</v>
      </c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>
        <v>85</v>
      </c>
      <c r="AB116" s="7"/>
      <c r="AC116" s="7"/>
      <c r="AD116" s="7">
        <v>1597</v>
      </c>
      <c r="AE116" s="7">
        <f>Y116+AA116+AB116+AC116+AD116</f>
        <v>1682</v>
      </c>
      <c r="AF116" s="7">
        <f>Z116+AD116</f>
        <v>1597</v>
      </c>
      <c r="AG116" s="7"/>
      <c r="AH116" s="7"/>
      <c r="AI116" s="7"/>
      <c r="AJ116" s="7"/>
      <c r="AK116" s="7">
        <f>AE116+AG116+AH116+AI116+AJ116</f>
        <v>1682</v>
      </c>
      <c r="AL116" s="7">
        <f>AF116+AJ116</f>
        <v>1597</v>
      </c>
      <c r="AM116" s="7"/>
      <c r="AN116" s="7"/>
      <c r="AO116" s="7"/>
      <c r="AP116" s="7"/>
      <c r="AQ116" s="7">
        <f>AK116+AM116+AN116+AO116+AP116</f>
        <v>1682</v>
      </c>
      <c r="AR116" s="7">
        <f>AL116+AP116</f>
        <v>1597</v>
      </c>
      <c r="AS116" s="7"/>
      <c r="AT116" s="7"/>
      <c r="AU116" s="7"/>
      <c r="AV116" s="7"/>
      <c r="AW116" s="7">
        <f>AQ116+AS116+AT116+AU116+AV116</f>
        <v>1682</v>
      </c>
      <c r="AX116" s="7">
        <f>AR116+AV116</f>
        <v>1597</v>
      </c>
      <c r="AY116" s="7"/>
      <c r="AZ116" s="7"/>
      <c r="BA116" s="7"/>
      <c r="BB116" s="7"/>
      <c r="BC116" s="7">
        <f>AW116+AY116+AZ116+BA116+BB116</f>
        <v>1682</v>
      </c>
      <c r="BD116" s="7">
        <f>AX116+BB116</f>
        <v>1597</v>
      </c>
      <c r="BE116" s="7"/>
      <c r="BF116" s="7"/>
      <c r="BG116" s="7"/>
      <c r="BH116" s="7"/>
      <c r="BI116" s="7">
        <f>BC116+BE116+BF116+BG116+BH116</f>
        <v>1682</v>
      </c>
      <c r="BJ116" s="7">
        <f>BD116+BH116</f>
        <v>1597</v>
      </c>
      <c r="BK116" s="7"/>
      <c r="BL116" s="7"/>
      <c r="BM116" s="7"/>
      <c r="BN116" s="7"/>
      <c r="BO116" s="7">
        <f>BI116+BK116+BL116+BM116+BN116</f>
        <v>1682</v>
      </c>
      <c r="BP116" s="7">
        <f>BJ116+BN116</f>
        <v>1597</v>
      </c>
      <c r="BQ116" s="7"/>
      <c r="BR116" s="7"/>
      <c r="BS116" s="7"/>
      <c r="BT116" s="7"/>
      <c r="BU116" s="7">
        <f>BO116+BQ116+BR116+BS116+BT116</f>
        <v>1682</v>
      </c>
      <c r="BV116" s="7">
        <f>BP116+BT116</f>
        <v>1597</v>
      </c>
      <c r="BW116" s="7">
        <v>1141</v>
      </c>
      <c r="BX116" s="7">
        <v>1084</v>
      </c>
      <c r="BY116" s="23">
        <f t="shared" si="213"/>
        <v>67.8359096313912</v>
      </c>
      <c r="BZ116" s="23">
        <f t="shared" si="214"/>
        <v>67.87726988102692</v>
      </c>
    </row>
    <row r="117" spans="1:78" ht="33">
      <c r="A117" s="24" t="s">
        <v>82</v>
      </c>
      <c r="B117" s="22">
        <v>913</v>
      </c>
      <c r="C117" s="19" t="s">
        <v>7</v>
      </c>
      <c r="D117" s="16" t="s">
        <v>29</v>
      </c>
      <c r="E117" s="16" t="s">
        <v>83</v>
      </c>
      <c r="F117" s="16"/>
      <c r="G117" s="7">
        <f aca="true" t="shared" si="245" ref="G117:V120">G118</f>
        <v>84</v>
      </c>
      <c r="H117" s="7">
        <f t="shared" si="245"/>
        <v>0</v>
      </c>
      <c r="I117" s="7">
        <f t="shared" si="245"/>
        <v>0</v>
      </c>
      <c r="J117" s="7">
        <f t="shared" si="245"/>
        <v>0</v>
      </c>
      <c r="K117" s="7">
        <f t="shared" si="245"/>
        <v>0</v>
      </c>
      <c r="L117" s="7">
        <f t="shared" si="245"/>
        <v>0</v>
      </c>
      <c r="M117" s="7">
        <f t="shared" si="245"/>
        <v>84</v>
      </c>
      <c r="N117" s="7">
        <f t="shared" si="245"/>
        <v>0</v>
      </c>
      <c r="O117" s="7">
        <f t="shared" si="245"/>
        <v>0</v>
      </c>
      <c r="P117" s="7">
        <f t="shared" si="245"/>
        <v>0</v>
      </c>
      <c r="Q117" s="7">
        <f t="shared" si="245"/>
        <v>0</v>
      </c>
      <c r="R117" s="7">
        <f t="shared" si="245"/>
        <v>0</v>
      </c>
      <c r="S117" s="7">
        <f t="shared" si="245"/>
        <v>84</v>
      </c>
      <c r="T117" s="7">
        <f t="shared" si="245"/>
        <v>0</v>
      </c>
      <c r="U117" s="7">
        <f t="shared" si="245"/>
        <v>0</v>
      </c>
      <c r="V117" s="7">
        <f t="shared" si="245"/>
        <v>0</v>
      </c>
      <c r="W117" s="7">
        <f aca="true" t="shared" si="246" ref="U117:AJ120">W118</f>
        <v>0</v>
      </c>
      <c r="X117" s="7">
        <f t="shared" si="246"/>
        <v>0</v>
      </c>
      <c r="Y117" s="7">
        <f t="shared" si="246"/>
        <v>84</v>
      </c>
      <c r="Z117" s="7">
        <f t="shared" si="246"/>
        <v>0</v>
      </c>
      <c r="AA117" s="7">
        <f t="shared" si="246"/>
        <v>0</v>
      </c>
      <c r="AB117" s="7">
        <f t="shared" si="246"/>
        <v>0</v>
      </c>
      <c r="AC117" s="7">
        <f t="shared" si="246"/>
        <v>0</v>
      </c>
      <c r="AD117" s="7">
        <f t="shared" si="246"/>
        <v>0</v>
      </c>
      <c r="AE117" s="7">
        <f t="shared" si="246"/>
        <v>84</v>
      </c>
      <c r="AF117" s="7">
        <f t="shared" si="246"/>
        <v>0</v>
      </c>
      <c r="AG117" s="7">
        <f t="shared" si="246"/>
        <v>0</v>
      </c>
      <c r="AH117" s="7">
        <f t="shared" si="246"/>
        <v>0</v>
      </c>
      <c r="AI117" s="7">
        <f t="shared" si="246"/>
        <v>0</v>
      </c>
      <c r="AJ117" s="7">
        <f t="shared" si="246"/>
        <v>0</v>
      </c>
      <c r="AK117" s="7">
        <f aca="true" t="shared" si="247" ref="AG117:AV120">AK118</f>
        <v>84</v>
      </c>
      <c r="AL117" s="7">
        <f t="shared" si="247"/>
        <v>0</v>
      </c>
      <c r="AM117" s="7">
        <f t="shared" si="247"/>
        <v>0</v>
      </c>
      <c r="AN117" s="7">
        <f t="shared" si="247"/>
        <v>0</v>
      </c>
      <c r="AO117" s="7">
        <f t="shared" si="247"/>
        <v>0</v>
      </c>
      <c r="AP117" s="7">
        <f t="shared" si="247"/>
        <v>0</v>
      </c>
      <c r="AQ117" s="7">
        <f t="shared" si="247"/>
        <v>84</v>
      </c>
      <c r="AR117" s="7">
        <f t="shared" si="247"/>
        <v>0</v>
      </c>
      <c r="AS117" s="7">
        <f t="shared" si="247"/>
        <v>0</v>
      </c>
      <c r="AT117" s="7">
        <f t="shared" si="247"/>
        <v>0</v>
      </c>
      <c r="AU117" s="7">
        <f t="shared" si="247"/>
        <v>0</v>
      </c>
      <c r="AV117" s="7">
        <f t="shared" si="247"/>
        <v>0</v>
      </c>
      <c r="AW117" s="7">
        <f aca="true" t="shared" si="248" ref="AS117:BH120">AW118</f>
        <v>84</v>
      </c>
      <c r="AX117" s="7">
        <f t="shared" si="248"/>
        <v>0</v>
      </c>
      <c r="AY117" s="7">
        <f t="shared" si="248"/>
        <v>0</v>
      </c>
      <c r="AZ117" s="7">
        <f t="shared" si="248"/>
        <v>0</v>
      </c>
      <c r="BA117" s="7">
        <f t="shared" si="248"/>
        <v>0</v>
      </c>
      <c r="BB117" s="7">
        <f t="shared" si="248"/>
        <v>0</v>
      </c>
      <c r="BC117" s="7">
        <f t="shared" si="248"/>
        <v>84</v>
      </c>
      <c r="BD117" s="7">
        <f t="shared" si="248"/>
        <v>0</v>
      </c>
      <c r="BE117" s="7">
        <f t="shared" si="248"/>
        <v>0</v>
      </c>
      <c r="BF117" s="7">
        <f t="shared" si="248"/>
        <v>0</v>
      </c>
      <c r="BG117" s="7">
        <f t="shared" si="248"/>
        <v>0</v>
      </c>
      <c r="BH117" s="7">
        <f t="shared" si="248"/>
        <v>0</v>
      </c>
      <c r="BI117" s="7">
        <f aca="true" t="shared" si="249" ref="BE117:BT120">BI118</f>
        <v>84</v>
      </c>
      <c r="BJ117" s="7">
        <f t="shared" si="249"/>
        <v>0</v>
      </c>
      <c r="BK117" s="7">
        <f t="shared" si="249"/>
        <v>0</v>
      </c>
      <c r="BL117" s="7">
        <f t="shared" si="249"/>
        <v>0</v>
      </c>
      <c r="BM117" s="7">
        <f t="shared" si="249"/>
        <v>0</v>
      </c>
      <c r="BN117" s="7">
        <f t="shared" si="249"/>
        <v>0</v>
      </c>
      <c r="BO117" s="7">
        <f t="shared" si="249"/>
        <v>84</v>
      </c>
      <c r="BP117" s="7">
        <f t="shared" si="249"/>
        <v>0</v>
      </c>
      <c r="BQ117" s="7">
        <f t="shared" si="249"/>
        <v>0</v>
      </c>
      <c r="BR117" s="7">
        <f t="shared" si="249"/>
        <v>0</v>
      </c>
      <c r="BS117" s="7">
        <f t="shared" si="249"/>
        <v>0</v>
      </c>
      <c r="BT117" s="7">
        <f t="shared" si="249"/>
        <v>0</v>
      </c>
      <c r="BU117" s="7">
        <f aca="true" t="shared" si="250" ref="BQ117:BX120">BU118</f>
        <v>84</v>
      </c>
      <c r="BV117" s="7">
        <f t="shared" si="250"/>
        <v>0</v>
      </c>
      <c r="BW117" s="7">
        <f t="shared" si="250"/>
        <v>84</v>
      </c>
      <c r="BX117" s="7">
        <f t="shared" si="250"/>
        <v>0</v>
      </c>
      <c r="BY117" s="23">
        <f t="shared" si="213"/>
        <v>100</v>
      </c>
      <c r="BZ117" s="23"/>
    </row>
    <row r="118" spans="1:78" ht="20.1" customHeight="1">
      <c r="A118" s="18" t="s">
        <v>14</v>
      </c>
      <c r="B118" s="16">
        <v>913</v>
      </c>
      <c r="C118" s="16" t="s">
        <v>7</v>
      </c>
      <c r="D118" s="16" t="s">
        <v>29</v>
      </c>
      <c r="E118" s="16" t="s">
        <v>84</v>
      </c>
      <c r="F118" s="16"/>
      <c r="G118" s="7">
        <f t="shared" si="245"/>
        <v>84</v>
      </c>
      <c r="H118" s="7">
        <f t="shared" si="245"/>
        <v>0</v>
      </c>
      <c r="I118" s="7">
        <f t="shared" si="245"/>
        <v>0</v>
      </c>
      <c r="J118" s="7">
        <f t="shared" si="245"/>
        <v>0</v>
      </c>
      <c r="K118" s="7">
        <f t="shared" si="245"/>
        <v>0</v>
      </c>
      <c r="L118" s="7">
        <f t="shared" si="245"/>
        <v>0</v>
      </c>
      <c r="M118" s="7">
        <f t="shared" si="245"/>
        <v>84</v>
      </c>
      <c r="N118" s="7">
        <f t="shared" si="245"/>
        <v>0</v>
      </c>
      <c r="O118" s="7">
        <f t="shared" si="245"/>
        <v>0</v>
      </c>
      <c r="P118" s="7">
        <f t="shared" si="245"/>
        <v>0</v>
      </c>
      <c r="Q118" s="7">
        <f t="shared" si="245"/>
        <v>0</v>
      </c>
      <c r="R118" s="7">
        <f t="shared" si="245"/>
        <v>0</v>
      </c>
      <c r="S118" s="7">
        <f t="shared" si="245"/>
        <v>84</v>
      </c>
      <c r="T118" s="7">
        <f t="shared" si="245"/>
        <v>0</v>
      </c>
      <c r="U118" s="7">
        <f t="shared" si="246"/>
        <v>0</v>
      </c>
      <c r="V118" s="7">
        <f t="shared" si="246"/>
        <v>0</v>
      </c>
      <c r="W118" s="7">
        <f t="shared" si="246"/>
        <v>0</v>
      </c>
      <c r="X118" s="7">
        <f t="shared" si="246"/>
        <v>0</v>
      </c>
      <c r="Y118" s="7">
        <f t="shared" si="246"/>
        <v>84</v>
      </c>
      <c r="Z118" s="7">
        <f t="shared" si="246"/>
        <v>0</v>
      </c>
      <c r="AA118" s="7">
        <f t="shared" si="246"/>
        <v>0</v>
      </c>
      <c r="AB118" s="7">
        <f t="shared" si="246"/>
        <v>0</v>
      </c>
      <c r="AC118" s="7">
        <f t="shared" si="246"/>
        <v>0</v>
      </c>
      <c r="AD118" s="7">
        <f t="shared" si="246"/>
        <v>0</v>
      </c>
      <c r="AE118" s="7">
        <f t="shared" si="246"/>
        <v>84</v>
      </c>
      <c r="AF118" s="7">
        <f t="shared" si="246"/>
        <v>0</v>
      </c>
      <c r="AG118" s="7">
        <f t="shared" si="247"/>
        <v>0</v>
      </c>
      <c r="AH118" s="7">
        <f t="shared" si="247"/>
        <v>0</v>
      </c>
      <c r="AI118" s="7">
        <f t="shared" si="247"/>
        <v>0</v>
      </c>
      <c r="AJ118" s="7">
        <f t="shared" si="247"/>
        <v>0</v>
      </c>
      <c r="AK118" s="7">
        <f t="shared" si="247"/>
        <v>84</v>
      </c>
      <c r="AL118" s="7">
        <f t="shared" si="247"/>
        <v>0</v>
      </c>
      <c r="AM118" s="7">
        <f t="shared" si="247"/>
        <v>0</v>
      </c>
      <c r="AN118" s="7">
        <f t="shared" si="247"/>
        <v>0</v>
      </c>
      <c r="AO118" s="7">
        <f t="shared" si="247"/>
        <v>0</v>
      </c>
      <c r="AP118" s="7">
        <f t="shared" si="247"/>
        <v>0</v>
      </c>
      <c r="AQ118" s="7">
        <f t="shared" si="247"/>
        <v>84</v>
      </c>
      <c r="AR118" s="7">
        <f t="shared" si="247"/>
        <v>0</v>
      </c>
      <c r="AS118" s="7">
        <f t="shared" si="248"/>
        <v>0</v>
      </c>
      <c r="AT118" s="7">
        <f t="shared" si="248"/>
        <v>0</v>
      </c>
      <c r="AU118" s="7">
        <f t="shared" si="248"/>
        <v>0</v>
      </c>
      <c r="AV118" s="7">
        <f t="shared" si="248"/>
        <v>0</v>
      </c>
      <c r="AW118" s="7">
        <f t="shared" si="248"/>
        <v>84</v>
      </c>
      <c r="AX118" s="7">
        <f t="shared" si="248"/>
        <v>0</v>
      </c>
      <c r="AY118" s="7">
        <f t="shared" si="248"/>
        <v>0</v>
      </c>
      <c r="AZ118" s="7">
        <f t="shared" si="248"/>
        <v>0</v>
      </c>
      <c r="BA118" s="7">
        <f t="shared" si="248"/>
        <v>0</v>
      </c>
      <c r="BB118" s="7">
        <f t="shared" si="248"/>
        <v>0</v>
      </c>
      <c r="BC118" s="7">
        <f t="shared" si="248"/>
        <v>84</v>
      </c>
      <c r="BD118" s="7">
        <f t="shared" si="248"/>
        <v>0</v>
      </c>
      <c r="BE118" s="7">
        <f t="shared" si="249"/>
        <v>0</v>
      </c>
      <c r="BF118" s="7">
        <f t="shared" si="249"/>
        <v>0</v>
      </c>
      <c r="BG118" s="7">
        <f t="shared" si="249"/>
        <v>0</v>
      </c>
      <c r="BH118" s="7">
        <f t="shared" si="249"/>
        <v>0</v>
      </c>
      <c r="BI118" s="7">
        <f t="shared" si="249"/>
        <v>84</v>
      </c>
      <c r="BJ118" s="7">
        <f t="shared" si="249"/>
        <v>0</v>
      </c>
      <c r="BK118" s="7">
        <f t="shared" si="249"/>
        <v>0</v>
      </c>
      <c r="BL118" s="7">
        <f t="shared" si="249"/>
        <v>0</v>
      </c>
      <c r="BM118" s="7">
        <f t="shared" si="249"/>
        <v>0</v>
      </c>
      <c r="BN118" s="7">
        <f t="shared" si="249"/>
        <v>0</v>
      </c>
      <c r="BO118" s="7">
        <f t="shared" si="249"/>
        <v>84</v>
      </c>
      <c r="BP118" s="7">
        <f t="shared" si="249"/>
        <v>0</v>
      </c>
      <c r="BQ118" s="7">
        <f t="shared" si="250"/>
        <v>0</v>
      </c>
      <c r="BR118" s="7">
        <f t="shared" si="250"/>
        <v>0</v>
      </c>
      <c r="BS118" s="7">
        <f t="shared" si="250"/>
        <v>0</v>
      </c>
      <c r="BT118" s="7">
        <f t="shared" si="250"/>
        <v>0</v>
      </c>
      <c r="BU118" s="7">
        <f t="shared" si="250"/>
        <v>84</v>
      </c>
      <c r="BV118" s="7">
        <f t="shared" si="250"/>
        <v>0</v>
      </c>
      <c r="BW118" s="7">
        <f t="shared" si="250"/>
        <v>84</v>
      </c>
      <c r="BX118" s="7">
        <f t="shared" si="250"/>
        <v>0</v>
      </c>
      <c r="BY118" s="23">
        <f t="shared" si="213"/>
        <v>100</v>
      </c>
      <c r="BZ118" s="23"/>
    </row>
    <row r="119" spans="1:78" ht="20.1" customHeight="1">
      <c r="A119" s="18" t="s">
        <v>102</v>
      </c>
      <c r="B119" s="16">
        <v>913</v>
      </c>
      <c r="C119" s="16" t="s">
        <v>7</v>
      </c>
      <c r="D119" s="16" t="s">
        <v>29</v>
      </c>
      <c r="E119" s="16" t="s">
        <v>103</v>
      </c>
      <c r="F119" s="16"/>
      <c r="G119" s="7">
        <f t="shared" si="245"/>
        <v>84</v>
      </c>
      <c r="H119" s="7">
        <f t="shared" si="245"/>
        <v>0</v>
      </c>
      <c r="I119" s="7">
        <f t="shared" si="245"/>
        <v>0</v>
      </c>
      <c r="J119" s="7">
        <f t="shared" si="245"/>
        <v>0</v>
      </c>
      <c r="K119" s="7">
        <f t="shared" si="245"/>
        <v>0</v>
      </c>
      <c r="L119" s="7">
        <f t="shared" si="245"/>
        <v>0</v>
      </c>
      <c r="M119" s="7">
        <f t="shared" si="245"/>
        <v>84</v>
      </c>
      <c r="N119" s="7">
        <f t="shared" si="245"/>
        <v>0</v>
      </c>
      <c r="O119" s="7">
        <f t="shared" si="245"/>
        <v>0</v>
      </c>
      <c r="P119" s="7">
        <f t="shared" si="245"/>
        <v>0</v>
      </c>
      <c r="Q119" s="7">
        <f t="shared" si="245"/>
        <v>0</v>
      </c>
      <c r="R119" s="7">
        <f t="shared" si="245"/>
        <v>0</v>
      </c>
      <c r="S119" s="7">
        <f t="shared" si="245"/>
        <v>84</v>
      </c>
      <c r="T119" s="7">
        <f t="shared" si="245"/>
        <v>0</v>
      </c>
      <c r="U119" s="7">
        <f t="shared" si="246"/>
        <v>0</v>
      </c>
      <c r="V119" s="7">
        <f t="shared" si="246"/>
        <v>0</v>
      </c>
      <c r="W119" s="7">
        <f t="shared" si="246"/>
        <v>0</v>
      </c>
      <c r="X119" s="7">
        <f t="shared" si="246"/>
        <v>0</v>
      </c>
      <c r="Y119" s="7">
        <f t="shared" si="246"/>
        <v>84</v>
      </c>
      <c r="Z119" s="7">
        <f t="shared" si="246"/>
        <v>0</v>
      </c>
      <c r="AA119" s="7">
        <f t="shared" si="246"/>
        <v>0</v>
      </c>
      <c r="AB119" s="7">
        <f t="shared" si="246"/>
        <v>0</v>
      </c>
      <c r="AC119" s="7">
        <f t="shared" si="246"/>
        <v>0</v>
      </c>
      <c r="AD119" s="7">
        <f t="shared" si="246"/>
        <v>0</v>
      </c>
      <c r="AE119" s="7">
        <f t="shared" si="246"/>
        <v>84</v>
      </c>
      <c r="AF119" s="7">
        <f t="shared" si="246"/>
        <v>0</v>
      </c>
      <c r="AG119" s="7">
        <f t="shared" si="247"/>
        <v>0</v>
      </c>
      <c r="AH119" s="7">
        <f t="shared" si="247"/>
        <v>0</v>
      </c>
      <c r="AI119" s="7">
        <f t="shared" si="247"/>
        <v>0</v>
      </c>
      <c r="AJ119" s="7">
        <f t="shared" si="247"/>
        <v>0</v>
      </c>
      <c r="AK119" s="7">
        <f t="shared" si="247"/>
        <v>84</v>
      </c>
      <c r="AL119" s="7">
        <f t="shared" si="247"/>
        <v>0</v>
      </c>
      <c r="AM119" s="7">
        <f t="shared" si="247"/>
        <v>0</v>
      </c>
      <c r="AN119" s="7">
        <f t="shared" si="247"/>
        <v>0</v>
      </c>
      <c r="AO119" s="7">
        <f t="shared" si="247"/>
        <v>0</v>
      </c>
      <c r="AP119" s="7">
        <f t="shared" si="247"/>
        <v>0</v>
      </c>
      <c r="AQ119" s="7">
        <f t="shared" si="247"/>
        <v>84</v>
      </c>
      <c r="AR119" s="7">
        <f t="shared" si="247"/>
        <v>0</v>
      </c>
      <c r="AS119" s="7">
        <f t="shared" si="248"/>
        <v>0</v>
      </c>
      <c r="AT119" s="7">
        <f t="shared" si="248"/>
        <v>0</v>
      </c>
      <c r="AU119" s="7">
        <f t="shared" si="248"/>
        <v>0</v>
      </c>
      <c r="AV119" s="7">
        <f t="shared" si="248"/>
        <v>0</v>
      </c>
      <c r="AW119" s="7">
        <f t="shared" si="248"/>
        <v>84</v>
      </c>
      <c r="AX119" s="7">
        <f t="shared" si="248"/>
        <v>0</v>
      </c>
      <c r="AY119" s="7">
        <f t="shared" si="248"/>
        <v>0</v>
      </c>
      <c r="AZ119" s="7">
        <f t="shared" si="248"/>
        <v>0</v>
      </c>
      <c r="BA119" s="7">
        <f t="shared" si="248"/>
        <v>0</v>
      </c>
      <c r="BB119" s="7">
        <f t="shared" si="248"/>
        <v>0</v>
      </c>
      <c r="BC119" s="7">
        <f t="shared" si="248"/>
        <v>84</v>
      </c>
      <c r="BD119" s="7">
        <f t="shared" si="248"/>
        <v>0</v>
      </c>
      <c r="BE119" s="7">
        <f t="shared" si="249"/>
        <v>0</v>
      </c>
      <c r="BF119" s="7">
        <f t="shared" si="249"/>
        <v>0</v>
      </c>
      <c r="BG119" s="7">
        <f t="shared" si="249"/>
        <v>0</v>
      </c>
      <c r="BH119" s="7">
        <f t="shared" si="249"/>
        <v>0</v>
      </c>
      <c r="BI119" s="7">
        <f t="shared" si="249"/>
        <v>84</v>
      </c>
      <c r="BJ119" s="7">
        <f t="shared" si="249"/>
        <v>0</v>
      </c>
      <c r="BK119" s="7">
        <f t="shared" si="249"/>
        <v>0</v>
      </c>
      <c r="BL119" s="7">
        <f t="shared" si="249"/>
        <v>0</v>
      </c>
      <c r="BM119" s="7">
        <f t="shared" si="249"/>
        <v>0</v>
      </c>
      <c r="BN119" s="7">
        <f t="shared" si="249"/>
        <v>0</v>
      </c>
      <c r="BO119" s="7">
        <f t="shared" si="249"/>
        <v>84</v>
      </c>
      <c r="BP119" s="7">
        <f t="shared" si="249"/>
        <v>0</v>
      </c>
      <c r="BQ119" s="7">
        <f t="shared" si="250"/>
        <v>0</v>
      </c>
      <c r="BR119" s="7">
        <f t="shared" si="250"/>
        <v>0</v>
      </c>
      <c r="BS119" s="7">
        <f t="shared" si="250"/>
        <v>0</v>
      </c>
      <c r="BT119" s="7">
        <f t="shared" si="250"/>
        <v>0</v>
      </c>
      <c r="BU119" s="7">
        <f t="shared" si="250"/>
        <v>84</v>
      </c>
      <c r="BV119" s="7">
        <f t="shared" si="250"/>
        <v>0</v>
      </c>
      <c r="BW119" s="7">
        <f t="shared" si="250"/>
        <v>84</v>
      </c>
      <c r="BX119" s="7">
        <f t="shared" si="250"/>
        <v>0</v>
      </c>
      <c r="BY119" s="23">
        <f t="shared" si="213"/>
        <v>100</v>
      </c>
      <c r="BZ119" s="23"/>
    </row>
    <row r="120" spans="1:78" ht="33">
      <c r="A120" s="28" t="s">
        <v>11</v>
      </c>
      <c r="B120" s="22">
        <v>913</v>
      </c>
      <c r="C120" s="19" t="s">
        <v>7</v>
      </c>
      <c r="D120" s="16" t="s">
        <v>29</v>
      </c>
      <c r="E120" s="25" t="s">
        <v>103</v>
      </c>
      <c r="F120" s="16" t="s">
        <v>12</v>
      </c>
      <c r="G120" s="7">
        <f t="shared" si="245"/>
        <v>84</v>
      </c>
      <c r="H120" s="7">
        <f t="shared" si="245"/>
        <v>0</v>
      </c>
      <c r="I120" s="7">
        <f t="shared" si="245"/>
        <v>0</v>
      </c>
      <c r="J120" s="7">
        <f t="shared" si="245"/>
        <v>0</v>
      </c>
      <c r="K120" s="7">
        <f t="shared" si="245"/>
        <v>0</v>
      </c>
      <c r="L120" s="7">
        <f t="shared" si="245"/>
        <v>0</v>
      </c>
      <c r="M120" s="7">
        <f t="shared" si="245"/>
        <v>84</v>
      </c>
      <c r="N120" s="7">
        <f t="shared" si="245"/>
        <v>0</v>
      </c>
      <c r="O120" s="7">
        <f t="shared" si="245"/>
        <v>0</v>
      </c>
      <c r="P120" s="7">
        <f t="shared" si="245"/>
        <v>0</v>
      </c>
      <c r="Q120" s="7">
        <f t="shared" si="245"/>
        <v>0</v>
      </c>
      <c r="R120" s="7">
        <f t="shared" si="245"/>
        <v>0</v>
      </c>
      <c r="S120" s="7">
        <f t="shared" si="245"/>
        <v>84</v>
      </c>
      <c r="T120" s="7">
        <f t="shared" si="245"/>
        <v>0</v>
      </c>
      <c r="U120" s="7">
        <f t="shared" si="246"/>
        <v>0</v>
      </c>
      <c r="V120" s="7">
        <f t="shared" si="246"/>
        <v>0</v>
      </c>
      <c r="W120" s="7">
        <f t="shared" si="246"/>
        <v>0</v>
      </c>
      <c r="X120" s="7">
        <f t="shared" si="246"/>
        <v>0</v>
      </c>
      <c r="Y120" s="7">
        <f t="shared" si="246"/>
        <v>84</v>
      </c>
      <c r="Z120" s="7">
        <f t="shared" si="246"/>
        <v>0</v>
      </c>
      <c r="AA120" s="7">
        <f t="shared" si="246"/>
        <v>0</v>
      </c>
      <c r="AB120" s="7">
        <f t="shared" si="246"/>
        <v>0</v>
      </c>
      <c r="AC120" s="7">
        <f t="shared" si="246"/>
        <v>0</v>
      </c>
      <c r="AD120" s="7">
        <f t="shared" si="246"/>
        <v>0</v>
      </c>
      <c r="AE120" s="7">
        <f t="shared" si="246"/>
        <v>84</v>
      </c>
      <c r="AF120" s="7">
        <f t="shared" si="246"/>
        <v>0</v>
      </c>
      <c r="AG120" s="7">
        <f t="shared" si="247"/>
        <v>0</v>
      </c>
      <c r="AH120" s="7">
        <f t="shared" si="247"/>
        <v>0</v>
      </c>
      <c r="AI120" s="7">
        <f t="shared" si="247"/>
        <v>0</v>
      </c>
      <c r="AJ120" s="7">
        <f t="shared" si="247"/>
        <v>0</v>
      </c>
      <c r="AK120" s="7">
        <f t="shared" si="247"/>
        <v>84</v>
      </c>
      <c r="AL120" s="7">
        <f t="shared" si="247"/>
        <v>0</v>
      </c>
      <c r="AM120" s="7">
        <f t="shared" si="247"/>
        <v>0</v>
      </c>
      <c r="AN120" s="7">
        <f t="shared" si="247"/>
        <v>0</v>
      </c>
      <c r="AO120" s="7">
        <f t="shared" si="247"/>
        <v>0</v>
      </c>
      <c r="AP120" s="7">
        <f t="shared" si="247"/>
        <v>0</v>
      </c>
      <c r="AQ120" s="7">
        <f t="shared" si="247"/>
        <v>84</v>
      </c>
      <c r="AR120" s="7">
        <f t="shared" si="247"/>
        <v>0</v>
      </c>
      <c r="AS120" s="7">
        <f t="shared" si="248"/>
        <v>0</v>
      </c>
      <c r="AT120" s="7">
        <f t="shared" si="248"/>
        <v>0</v>
      </c>
      <c r="AU120" s="7">
        <f t="shared" si="248"/>
        <v>0</v>
      </c>
      <c r="AV120" s="7">
        <f t="shared" si="248"/>
        <v>0</v>
      </c>
      <c r="AW120" s="7">
        <f t="shared" si="248"/>
        <v>84</v>
      </c>
      <c r="AX120" s="7">
        <f t="shared" si="248"/>
        <v>0</v>
      </c>
      <c r="AY120" s="7">
        <f t="shared" si="248"/>
        <v>0</v>
      </c>
      <c r="AZ120" s="7">
        <f t="shared" si="248"/>
        <v>0</v>
      </c>
      <c r="BA120" s="7">
        <f t="shared" si="248"/>
        <v>0</v>
      </c>
      <c r="BB120" s="7">
        <f t="shared" si="248"/>
        <v>0</v>
      </c>
      <c r="BC120" s="7">
        <f t="shared" si="248"/>
        <v>84</v>
      </c>
      <c r="BD120" s="7">
        <f t="shared" si="248"/>
        <v>0</v>
      </c>
      <c r="BE120" s="7">
        <f t="shared" si="249"/>
        <v>0</v>
      </c>
      <c r="BF120" s="7">
        <f t="shared" si="249"/>
        <v>0</v>
      </c>
      <c r="BG120" s="7">
        <f t="shared" si="249"/>
        <v>0</v>
      </c>
      <c r="BH120" s="7">
        <f t="shared" si="249"/>
        <v>0</v>
      </c>
      <c r="BI120" s="7">
        <f t="shared" si="249"/>
        <v>84</v>
      </c>
      <c r="BJ120" s="7">
        <f t="shared" si="249"/>
        <v>0</v>
      </c>
      <c r="BK120" s="7">
        <f t="shared" si="249"/>
        <v>0</v>
      </c>
      <c r="BL120" s="7">
        <f t="shared" si="249"/>
        <v>0</v>
      </c>
      <c r="BM120" s="7">
        <f t="shared" si="249"/>
        <v>0</v>
      </c>
      <c r="BN120" s="7">
        <f t="shared" si="249"/>
        <v>0</v>
      </c>
      <c r="BO120" s="7">
        <f t="shared" si="249"/>
        <v>84</v>
      </c>
      <c r="BP120" s="7">
        <f t="shared" si="249"/>
        <v>0</v>
      </c>
      <c r="BQ120" s="7">
        <f t="shared" si="250"/>
        <v>0</v>
      </c>
      <c r="BR120" s="7">
        <f t="shared" si="250"/>
        <v>0</v>
      </c>
      <c r="BS120" s="7">
        <f t="shared" si="250"/>
        <v>0</v>
      </c>
      <c r="BT120" s="7">
        <f t="shared" si="250"/>
        <v>0</v>
      </c>
      <c r="BU120" s="7">
        <f t="shared" si="250"/>
        <v>84</v>
      </c>
      <c r="BV120" s="7">
        <f t="shared" si="250"/>
        <v>0</v>
      </c>
      <c r="BW120" s="7">
        <f t="shared" si="250"/>
        <v>84</v>
      </c>
      <c r="BX120" s="7">
        <f t="shared" si="250"/>
        <v>0</v>
      </c>
      <c r="BY120" s="23">
        <f t="shared" si="213"/>
        <v>100</v>
      </c>
      <c r="BZ120" s="23"/>
    </row>
    <row r="121" spans="1:78" ht="20.1" customHeight="1">
      <c r="A121" s="18" t="s">
        <v>13</v>
      </c>
      <c r="B121" s="16">
        <v>913</v>
      </c>
      <c r="C121" s="16" t="s">
        <v>7</v>
      </c>
      <c r="D121" s="16" t="s">
        <v>29</v>
      </c>
      <c r="E121" s="16" t="s">
        <v>103</v>
      </c>
      <c r="F121" s="16" t="s">
        <v>21</v>
      </c>
      <c r="G121" s="7">
        <v>84</v>
      </c>
      <c r="H121" s="7"/>
      <c r="I121" s="7"/>
      <c r="J121" s="7"/>
      <c r="K121" s="7"/>
      <c r="L121" s="7"/>
      <c r="M121" s="7">
        <f>G121+I121+J121+K121+L121</f>
        <v>84</v>
      </c>
      <c r="N121" s="7">
        <f>H121+L121</f>
        <v>0</v>
      </c>
      <c r="O121" s="7"/>
      <c r="P121" s="7"/>
      <c r="Q121" s="7"/>
      <c r="R121" s="7"/>
      <c r="S121" s="7">
        <f>M121+O121+P121+Q121+R121</f>
        <v>84</v>
      </c>
      <c r="T121" s="7">
        <f>N121+R121</f>
        <v>0</v>
      </c>
      <c r="U121" s="7"/>
      <c r="V121" s="7"/>
      <c r="W121" s="7"/>
      <c r="X121" s="7"/>
      <c r="Y121" s="7">
        <f>S121+U121+V121+W121+X121</f>
        <v>84</v>
      </c>
      <c r="Z121" s="7">
        <f>T121+X121</f>
        <v>0</v>
      </c>
      <c r="AA121" s="7"/>
      <c r="AB121" s="7"/>
      <c r="AC121" s="7"/>
      <c r="AD121" s="7"/>
      <c r="AE121" s="7">
        <f>Y121+AA121+AB121+AC121+AD121</f>
        <v>84</v>
      </c>
      <c r="AF121" s="7">
        <f>Z121+AD121</f>
        <v>0</v>
      </c>
      <c r="AG121" s="7"/>
      <c r="AH121" s="7"/>
      <c r="AI121" s="7"/>
      <c r="AJ121" s="7"/>
      <c r="AK121" s="7">
        <f>AE121+AG121+AH121+AI121+AJ121</f>
        <v>84</v>
      </c>
      <c r="AL121" s="7">
        <f>AF121+AJ121</f>
        <v>0</v>
      </c>
      <c r="AM121" s="7"/>
      <c r="AN121" s="7"/>
      <c r="AO121" s="7"/>
      <c r="AP121" s="7"/>
      <c r="AQ121" s="7">
        <f>AK121+AM121+AN121+AO121+AP121</f>
        <v>84</v>
      </c>
      <c r="AR121" s="7">
        <f>AL121+AP121</f>
        <v>0</v>
      </c>
      <c r="AS121" s="7"/>
      <c r="AT121" s="7"/>
      <c r="AU121" s="7"/>
      <c r="AV121" s="7"/>
      <c r="AW121" s="7">
        <f>AQ121+AS121+AT121+AU121+AV121</f>
        <v>84</v>
      </c>
      <c r="AX121" s="7">
        <f>AR121+AV121</f>
        <v>0</v>
      </c>
      <c r="AY121" s="7"/>
      <c r="AZ121" s="7"/>
      <c r="BA121" s="7"/>
      <c r="BB121" s="7"/>
      <c r="BC121" s="7">
        <f>AW121+AY121+AZ121+BA121+BB121</f>
        <v>84</v>
      </c>
      <c r="BD121" s="7">
        <f>AX121+BB121</f>
        <v>0</v>
      </c>
      <c r="BE121" s="7"/>
      <c r="BF121" s="7"/>
      <c r="BG121" s="7"/>
      <c r="BH121" s="7"/>
      <c r="BI121" s="7">
        <f>BC121+BE121+BF121+BG121+BH121</f>
        <v>84</v>
      </c>
      <c r="BJ121" s="7">
        <f>BD121+BH121</f>
        <v>0</v>
      </c>
      <c r="BK121" s="7"/>
      <c r="BL121" s="7"/>
      <c r="BM121" s="7"/>
      <c r="BN121" s="7"/>
      <c r="BO121" s="7">
        <f>BI121+BK121+BL121+BM121+BN121</f>
        <v>84</v>
      </c>
      <c r="BP121" s="7">
        <f>BJ121+BN121</f>
        <v>0</v>
      </c>
      <c r="BQ121" s="7"/>
      <c r="BR121" s="7"/>
      <c r="BS121" s="7"/>
      <c r="BT121" s="7"/>
      <c r="BU121" s="7">
        <f>BO121+BQ121+BR121+BS121+BT121</f>
        <v>84</v>
      </c>
      <c r="BV121" s="7">
        <f>BP121+BT121</f>
        <v>0</v>
      </c>
      <c r="BW121" s="7">
        <v>84</v>
      </c>
      <c r="BX121" s="7"/>
      <c r="BY121" s="23">
        <f t="shared" si="213"/>
        <v>100</v>
      </c>
      <c r="BZ121" s="23"/>
    </row>
    <row r="122" spans="1:78" ht="20.1" customHeight="1">
      <c r="A122" s="18" t="s">
        <v>24</v>
      </c>
      <c r="B122" s="16">
        <v>913</v>
      </c>
      <c r="C122" s="16" t="s">
        <v>7</v>
      </c>
      <c r="D122" s="16" t="s">
        <v>29</v>
      </c>
      <c r="E122" s="16" t="s">
        <v>25</v>
      </c>
      <c r="F122" s="16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>
        <f>BE123</f>
        <v>0</v>
      </c>
      <c r="BF122" s="7">
        <f aca="true" t="shared" si="251" ref="BF122:BW125">BF123</f>
        <v>327</v>
      </c>
      <c r="BG122" s="7">
        <f t="shared" si="251"/>
        <v>0</v>
      </c>
      <c r="BH122" s="7">
        <f t="shared" si="251"/>
        <v>0</v>
      </c>
      <c r="BI122" s="7">
        <f t="shared" si="251"/>
        <v>327</v>
      </c>
      <c r="BJ122" s="7">
        <f t="shared" si="251"/>
        <v>0</v>
      </c>
      <c r="BK122" s="7">
        <f>BK123</f>
        <v>0</v>
      </c>
      <c r="BL122" s="7">
        <f t="shared" si="251"/>
        <v>0</v>
      </c>
      <c r="BM122" s="7">
        <f t="shared" si="251"/>
        <v>0</v>
      </c>
      <c r="BN122" s="7">
        <f t="shared" si="251"/>
        <v>0</v>
      </c>
      <c r="BO122" s="7">
        <f t="shared" si="251"/>
        <v>327</v>
      </c>
      <c r="BP122" s="7">
        <f t="shared" si="251"/>
        <v>0</v>
      </c>
      <c r="BQ122" s="7">
        <f>BQ123</f>
        <v>0</v>
      </c>
      <c r="BR122" s="7">
        <f t="shared" si="251"/>
        <v>0</v>
      </c>
      <c r="BS122" s="7">
        <f t="shared" si="251"/>
        <v>0</v>
      </c>
      <c r="BT122" s="7">
        <f t="shared" si="251"/>
        <v>0</v>
      </c>
      <c r="BU122" s="7">
        <f t="shared" si="251"/>
        <v>327</v>
      </c>
      <c r="BV122" s="7">
        <f aca="true" t="shared" si="252" ref="BR122:BX125">BV123</f>
        <v>0</v>
      </c>
      <c r="BW122" s="7">
        <f t="shared" si="251"/>
        <v>327</v>
      </c>
      <c r="BX122" s="7">
        <f t="shared" si="252"/>
        <v>0</v>
      </c>
      <c r="BY122" s="23">
        <f t="shared" si="213"/>
        <v>100</v>
      </c>
      <c r="BZ122" s="23"/>
    </row>
    <row r="123" spans="1:78" ht="20.1" customHeight="1">
      <c r="A123" s="18" t="s">
        <v>14</v>
      </c>
      <c r="B123" s="16">
        <v>913</v>
      </c>
      <c r="C123" s="16" t="s">
        <v>7</v>
      </c>
      <c r="D123" s="16" t="s">
        <v>29</v>
      </c>
      <c r="E123" s="16" t="s">
        <v>26</v>
      </c>
      <c r="F123" s="16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>
        <f>BE124</f>
        <v>0</v>
      </c>
      <c r="BF123" s="7">
        <f t="shared" si="251"/>
        <v>327</v>
      </c>
      <c r="BG123" s="7">
        <f t="shared" si="251"/>
        <v>0</v>
      </c>
      <c r="BH123" s="7">
        <f t="shared" si="251"/>
        <v>0</v>
      </c>
      <c r="BI123" s="7">
        <f t="shared" si="251"/>
        <v>327</v>
      </c>
      <c r="BJ123" s="7">
        <f t="shared" si="251"/>
        <v>0</v>
      </c>
      <c r="BK123" s="7">
        <f>BK124</f>
        <v>0</v>
      </c>
      <c r="BL123" s="7">
        <f t="shared" si="251"/>
        <v>0</v>
      </c>
      <c r="BM123" s="7">
        <f t="shared" si="251"/>
        <v>0</v>
      </c>
      <c r="BN123" s="7">
        <f t="shared" si="251"/>
        <v>0</v>
      </c>
      <c r="BO123" s="7">
        <f t="shared" si="251"/>
        <v>327</v>
      </c>
      <c r="BP123" s="7">
        <f t="shared" si="251"/>
        <v>0</v>
      </c>
      <c r="BQ123" s="7">
        <f>BQ124</f>
        <v>0</v>
      </c>
      <c r="BR123" s="7">
        <f t="shared" si="252"/>
        <v>0</v>
      </c>
      <c r="BS123" s="7">
        <f t="shared" si="252"/>
        <v>0</v>
      </c>
      <c r="BT123" s="7">
        <f t="shared" si="252"/>
        <v>0</v>
      </c>
      <c r="BU123" s="7">
        <f t="shared" si="252"/>
        <v>327</v>
      </c>
      <c r="BV123" s="7">
        <f t="shared" si="252"/>
        <v>0</v>
      </c>
      <c r="BW123" s="7">
        <f t="shared" si="252"/>
        <v>327</v>
      </c>
      <c r="BX123" s="7">
        <f t="shared" si="252"/>
        <v>0</v>
      </c>
      <c r="BY123" s="23">
        <f t="shared" si="213"/>
        <v>100</v>
      </c>
      <c r="BZ123" s="23"/>
    </row>
    <row r="124" spans="1:78" ht="20.1" customHeight="1">
      <c r="A124" s="18" t="s">
        <v>15</v>
      </c>
      <c r="B124" s="16">
        <v>913</v>
      </c>
      <c r="C124" s="16" t="s">
        <v>7</v>
      </c>
      <c r="D124" s="16" t="s">
        <v>29</v>
      </c>
      <c r="E124" s="16" t="s">
        <v>136</v>
      </c>
      <c r="F124" s="16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>
        <f>BE125</f>
        <v>0</v>
      </c>
      <c r="BF124" s="7">
        <f t="shared" si="251"/>
        <v>327</v>
      </c>
      <c r="BG124" s="7">
        <f t="shared" si="251"/>
        <v>0</v>
      </c>
      <c r="BH124" s="7">
        <f t="shared" si="251"/>
        <v>0</v>
      </c>
      <c r="BI124" s="7">
        <f t="shared" si="251"/>
        <v>327</v>
      </c>
      <c r="BJ124" s="7">
        <f t="shared" si="251"/>
        <v>0</v>
      </c>
      <c r="BK124" s="7">
        <f>BK125</f>
        <v>0</v>
      </c>
      <c r="BL124" s="7">
        <f t="shared" si="251"/>
        <v>0</v>
      </c>
      <c r="BM124" s="7">
        <f t="shared" si="251"/>
        <v>0</v>
      </c>
      <c r="BN124" s="7">
        <f t="shared" si="251"/>
        <v>0</v>
      </c>
      <c r="BO124" s="7">
        <f t="shared" si="251"/>
        <v>327</v>
      </c>
      <c r="BP124" s="7">
        <f t="shared" si="251"/>
        <v>0</v>
      </c>
      <c r="BQ124" s="7">
        <f>BQ125</f>
        <v>0</v>
      </c>
      <c r="BR124" s="7">
        <f t="shared" si="252"/>
        <v>0</v>
      </c>
      <c r="BS124" s="7">
        <f t="shared" si="252"/>
        <v>0</v>
      </c>
      <c r="BT124" s="7">
        <f t="shared" si="252"/>
        <v>0</v>
      </c>
      <c r="BU124" s="7">
        <f t="shared" si="252"/>
        <v>327</v>
      </c>
      <c r="BV124" s="7">
        <f t="shared" si="252"/>
        <v>0</v>
      </c>
      <c r="BW124" s="7">
        <f t="shared" si="252"/>
        <v>327</v>
      </c>
      <c r="BX124" s="7">
        <f t="shared" si="252"/>
        <v>0</v>
      </c>
      <c r="BY124" s="23">
        <f t="shared" si="213"/>
        <v>100</v>
      </c>
      <c r="BZ124" s="23"/>
    </row>
    <row r="125" spans="1:78" ht="33">
      <c r="A125" s="21" t="s">
        <v>11</v>
      </c>
      <c r="B125" s="22">
        <v>913</v>
      </c>
      <c r="C125" s="30" t="s">
        <v>7</v>
      </c>
      <c r="D125" s="30" t="s">
        <v>29</v>
      </c>
      <c r="E125" s="30" t="s">
        <v>136</v>
      </c>
      <c r="F125" s="16" t="s">
        <v>12</v>
      </c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>
        <f>BE126</f>
        <v>0</v>
      </c>
      <c r="BF125" s="7">
        <f t="shared" si="251"/>
        <v>327</v>
      </c>
      <c r="BG125" s="7">
        <f t="shared" si="251"/>
        <v>0</v>
      </c>
      <c r="BH125" s="7">
        <f t="shared" si="251"/>
        <v>0</v>
      </c>
      <c r="BI125" s="7">
        <f t="shared" si="251"/>
        <v>327</v>
      </c>
      <c r="BJ125" s="7">
        <f t="shared" si="251"/>
        <v>0</v>
      </c>
      <c r="BK125" s="7">
        <f>BK126</f>
        <v>0</v>
      </c>
      <c r="BL125" s="7">
        <f t="shared" si="251"/>
        <v>0</v>
      </c>
      <c r="BM125" s="7">
        <f t="shared" si="251"/>
        <v>0</v>
      </c>
      <c r="BN125" s="7">
        <f t="shared" si="251"/>
        <v>0</v>
      </c>
      <c r="BO125" s="7">
        <f t="shared" si="251"/>
        <v>327</v>
      </c>
      <c r="BP125" s="7">
        <f t="shared" si="251"/>
        <v>0</v>
      </c>
      <c r="BQ125" s="7">
        <f>BQ126</f>
        <v>0</v>
      </c>
      <c r="BR125" s="7">
        <f t="shared" si="252"/>
        <v>0</v>
      </c>
      <c r="BS125" s="7">
        <f t="shared" si="252"/>
        <v>0</v>
      </c>
      <c r="BT125" s="7">
        <f t="shared" si="252"/>
        <v>0</v>
      </c>
      <c r="BU125" s="7">
        <f t="shared" si="252"/>
        <v>327</v>
      </c>
      <c r="BV125" s="7">
        <f t="shared" si="252"/>
        <v>0</v>
      </c>
      <c r="BW125" s="7">
        <f t="shared" si="252"/>
        <v>327</v>
      </c>
      <c r="BX125" s="7">
        <f t="shared" si="252"/>
        <v>0</v>
      </c>
      <c r="BY125" s="23">
        <f t="shared" si="213"/>
        <v>100</v>
      </c>
      <c r="BZ125" s="23"/>
    </row>
    <row r="126" spans="1:78" ht="20.1" customHeight="1">
      <c r="A126" s="18" t="s">
        <v>13</v>
      </c>
      <c r="B126" s="16">
        <v>913</v>
      </c>
      <c r="C126" s="16" t="s">
        <v>7</v>
      </c>
      <c r="D126" s="16" t="s">
        <v>29</v>
      </c>
      <c r="E126" s="16" t="s">
        <v>136</v>
      </c>
      <c r="F126" s="16" t="s">
        <v>21</v>
      </c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>
        <v>327</v>
      </c>
      <c r="BG126" s="7"/>
      <c r="BH126" s="7"/>
      <c r="BI126" s="7">
        <f>BC126+BE126+BF126+BG126+BH126</f>
        <v>327</v>
      </c>
      <c r="BJ126" s="7">
        <f>BD126+BH126</f>
        <v>0</v>
      </c>
      <c r="BK126" s="7"/>
      <c r="BL126" s="7"/>
      <c r="BM126" s="7"/>
      <c r="BN126" s="7"/>
      <c r="BO126" s="7">
        <f>BI126+BK126+BL126+BM126+BN126</f>
        <v>327</v>
      </c>
      <c r="BP126" s="7">
        <f>BJ126+BN126</f>
        <v>0</v>
      </c>
      <c r="BQ126" s="7"/>
      <c r="BR126" s="7"/>
      <c r="BS126" s="7"/>
      <c r="BT126" s="7"/>
      <c r="BU126" s="7">
        <f>BO126+BQ126+BR126+BS126+BT126</f>
        <v>327</v>
      </c>
      <c r="BV126" s="7">
        <f>BP126+BT126</f>
        <v>0</v>
      </c>
      <c r="BW126" s="7">
        <v>327</v>
      </c>
      <c r="BX126" s="7"/>
      <c r="BY126" s="23">
        <f t="shared" si="213"/>
        <v>100</v>
      </c>
      <c r="BZ126" s="23"/>
    </row>
    <row r="127" spans="1:78" ht="12.75">
      <c r="A127" s="28"/>
      <c r="B127" s="22"/>
      <c r="C127" s="19"/>
      <c r="D127" s="16"/>
      <c r="E127" s="25"/>
      <c r="F127" s="16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23"/>
      <c r="BZ127" s="23"/>
    </row>
    <row r="128" spans="1:78" ht="18.75">
      <c r="A128" s="13" t="s">
        <v>93</v>
      </c>
      <c r="B128" s="14">
        <v>913</v>
      </c>
      <c r="C128" s="14" t="s">
        <v>7</v>
      </c>
      <c r="D128" s="14" t="s">
        <v>7</v>
      </c>
      <c r="E128" s="14"/>
      <c r="F128" s="14"/>
      <c r="G128" s="10">
        <f>G129</f>
        <v>28803</v>
      </c>
      <c r="H128" s="10">
        <f>H129</f>
        <v>0</v>
      </c>
      <c r="I128" s="10">
        <f aca="true" t="shared" si="253" ref="I128:BT128">I129</f>
        <v>0</v>
      </c>
      <c r="J128" s="10">
        <f t="shared" si="253"/>
        <v>1115</v>
      </c>
      <c r="K128" s="10">
        <f t="shared" si="253"/>
        <v>0</v>
      </c>
      <c r="L128" s="10">
        <f t="shared" si="253"/>
        <v>0</v>
      </c>
      <c r="M128" s="10">
        <f t="shared" si="253"/>
        <v>29918</v>
      </c>
      <c r="N128" s="10">
        <f t="shared" si="253"/>
        <v>0</v>
      </c>
      <c r="O128" s="10">
        <f t="shared" si="253"/>
        <v>0</v>
      </c>
      <c r="P128" s="10">
        <f t="shared" si="253"/>
        <v>0</v>
      </c>
      <c r="Q128" s="10">
        <f t="shared" si="253"/>
        <v>0</v>
      </c>
      <c r="R128" s="10">
        <f t="shared" si="253"/>
        <v>0</v>
      </c>
      <c r="S128" s="10">
        <f t="shared" si="253"/>
        <v>29918</v>
      </c>
      <c r="T128" s="10">
        <f t="shared" si="253"/>
        <v>0</v>
      </c>
      <c r="U128" s="10">
        <f t="shared" si="253"/>
        <v>0</v>
      </c>
      <c r="V128" s="10">
        <f t="shared" si="253"/>
        <v>0</v>
      </c>
      <c r="W128" s="10">
        <f t="shared" si="253"/>
        <v>0</v>
      </c>
      <c r="X128" s="10">
        <f t="shared" si="253"/>
        <v>0</v>
      </c>
      <c r="Y128" s="10">
        <f t="shared" si="253"/>
        <v>29918</v>
      </c>
      <c r="Z128" s="10">
        <f t="shared" si="253"/>
        <v>0</v>
      </c>
      <c r="AA128" s="10">
        <f t="shared" si="253"/>
        <v>0</v>
      </c>
      <c r="AB128" s="10">
        <f t="shared" si="253"/>
        <v>0</v>
      </c>
      <c r="AC128" s="10">
        <f t="shared" si="253"/>
        <v>0</v>
      </c>
      <c r="AD128" s="10">
        <f t="shared" si="253"/>
        <v>0</v>
      </c>
      <c r="AE128" s="10">
        <f t="shared" si="253"/>
        <v>29918</v>
      </c>
      <c r="AF128" s="10">
        <f t="shared" si="253"/>
        <v>0</v>
      </c>
      <c r="AG128" s="10">
        <f t="shared" si="253"/>
        <v>0</v>
      </c>
      <c r="AH128" s="10">
        <f t="shared" si="253"/>
        <v>0</v>
      </c>
      <c r="AI128" s="10">
        <f t="shared" si="253"/>
        <v>0</v>
      </c>
      <c r="AJ128" s="10">
        <f t="shared" si="253"/>
        <v>0</v>
      </c>
      <c r="AK128" s="10">
        <f t="shared" si="253"/>
        <v>29918</v>
      </c>
      <c r="AL128" s="10">
        <f t="shared" si="253"/>
        <v>0</v>
      </c>
      <c r="AM128" s="10">
        <f t="shared" si="253"/>
        <v>0</v>
      </c>
      <c r="AN128" s="10">
        <f t="shared" si="253"/>
        <v>0</v>
      </c>
      <c r="AO128" s="10">
        <f t="shared" si="253"/>
        <v>0</v>
      </c>
      <c r="AP128" s="10">
        <f t="shared" si="253"/>
        <v>0</v>
      </c>
      <c r="AQ128" s="10">
        <f t="shared" si="253"/>
        <v>29918</v>
      </c>
      <c r="AR128" s="10">
        <f t="shared" si="253"/>
        <v>0</v>
      </c>
      <c r="AS128" s="10">
        <f t="shared" si="253"/>
        <v>0</v>
      </c>
      <c r="AT128" s="10">
        <f t="shared" si="253"/>
        <v>0</v>
      </c>
      <c r="AU128" s="10">
        <f t="shared" si="253"/>
        <v>0</v>
      </c>
      <c r="AV128" s="10">
        <f t="shared" si="253"/>
        <v>0</v>
      </c>
      <c r="AW128" s="10">
        <f t="shared" si="253"/>
        <v>29918</v>
      </c>
      <c r="AX128" s="10">
        <f t="shared" si="253"/>
        <v>0</v>
      </c>
      <c r="AY128" s="10">
        <f t="shared" si="253"/>
        <v>0</v>
      </c>
      <c r="AZ128" s="10">
        <f t="shared" si="253"/>
        <v>0</v>
      </c>
      <c r="BA128" s="10">
        <f t="shared" si="253"/>
        <v>0</v>
      </c>
      <c r="BB128" s="10">
        <f t="shared" si="253"/>
        <v>4250</v>
      </c>
      <c r="BC128" s="10">
        <f t="shared" si="253"/>
        <v>34168</v>
      </c>
      <c r="BD128" s="10">
        <f t="shared" si="253"/>
        <v>4250</v>
      </c>
      <c r="BE128" s="10">
        <f t="shared" si="253"/>
        <v>0</v>
      </c>
      <c r="BF128" s="10">
        <f t="shared" si="253"/>
        <v>0</v>
      </c>
      <c r="BG128" s="10">
        <f t="shared" si="253"/>
        <v>0</v>
      </c>
      <c r="BH128" s="10">
        <f t="shared" si="253"/>
        <v>0</v>
      </c>
      <c r="BI128" s="10">
        <f t="shared" si="253"/>
        <v>34168</v>
      </c>
      <c r="BJ128" s="10">
        <f t="shared" si="253"/>
        <v>4250</v>
      </c>
      <c r="BK128" s="10">
        <f t="shared" si="253"/>
        <v>0</v>
      </c>
      <c r="BL128" s="10">
        <f t="shared" si="253"/>
        <v>0</v>
      </c>
      <c r="BM128" s="10">
        <f t="shared" si="253"/>
        <v>0</v>
      </c>
      <c r="BN128" s="10">
        <f t="shared" si="253"/>
        <v>0</v>
      </c>
      <c r="BO128" s="10">
        <f t="shared" si="253"/>
        <v>34168</v>
      </c>
      <c r="BP128" s="10">
        <f t="shared" si="253"/>
        <v>4250</v>
      </c>
      <c r="BQ128" s="10">
        <f t="shared" si="253"/>
        <v>0</v>
      </c>
      <c r="BR128" s="10">
        <f t="shared" si="253"/>
        <v>0</v>
      </c>
      <c r="BS128" s="10">
        <f t="shared" si="253"/>
        <v>0</v>
      </c>
      <c r="BT128" s="10">
        <f t="shared" si="253"/>
        <v>0</v>
      </c>
      <c r="BU128" s="10">
        <f aca="true" t="shared" si="254" ref="BU128:BX128">BU129</f>
        <v>34168</v>
      </c>
      <c r="BV128" s="10">
        <f t="shared" si="254"/>
        <v>4250</v>
      </c>
      <c r="BW128" s="10">
        <f t="shared" si="254"/>
        <v>24843</v>
      </c>
      <c r="BX128" s="10">
        <f t="shared" si="254"/>
        <v>3631</v>
      </c>
      <c r="BY128" s="42">
        <f t="shared" si="213"/>
        <v>72.70838211191759</v>
      </c>
      <c r="BZ128" s="42">
        <f t="shared" si="214"/>
        <v>85.43529411764706</v>
      </c>
    </row>
    <row r="129" spans="1:78" ht="49.5">
      <c r="A129" s="15" t="s">
        <v>41</v>
      </c>
      <c r="B129" s="16">
        <v>913</v>
      </c>
      <c r="C129" s="16" t="s">
        <v>7</v>
      </c>
      <c r="D129" s="16" t="s">
        <v>7</v>
      </c>
      <c r="E129" s="16" t="s">
        <v>42</v>
      </c>
      <c r="F129" s="16"/>
      <c r="G129" s="7">
        <f>G130+G134</f>
        <v>28803</v>
      </c>
      <c r="H129" s="7">
        <f>H130+H134</f>
        <v>0</v>
      </c>
      <c r="I129" s="7">
        <f aca="true" t="shared" si="255" ref="I129:N129">I130+I134</f>
        <v>0</v>
      </c>
      <c r="J129" s="7">
        <f t="shared" si="255"/>
        <v>1115</v>
      </c>
      <c r="K129" s="7">
        <f t="shared" si="255"/>
        <v>0</v>
      </c>
      <c r="L129" s="7">
        <f t="shared" si="255"/>
        <v>0</v>
      </c>
      <c r="M129" s="7">
        <f t="shared" si="255"/>
        <v>29918</v>
      </c>
      <c r="N129" s="7">
        <f t="shared" si="255"/>
        <v>0</v>
      </c>
      <c r="O129" s="7">
        <f aca="true" t="shared" si="256" ref="O129:T129">O130+O134</f>
        <v>0</v>
      </c>
      <c r="P129" s="7">
        <f t="shared" si="256"/>
        <v>0</v>
      </c>
      <c r="Q129" s="7">
        <f t="shared" si="256"/>
        <v>0</v>
      </c>
      <c r="R129" s="7">
        <f t="shared" si="256"/>
        <v>0</v>
      </c>
      <c r="S129" s="7">
        <f t="shared" si="256"/>
        <v>29918</v>
      </c>
      <c r="T129" s="7">
        <f t="shared" si="256"/>
        <v>0</v>
      </c>
      <c r="U129" s="7">
        <f aca="true" t="shared" si="257" ref="U129:Z129">U130+U134</f>
        <v>0</v>
      </c>
      <c r="V129" s="7">
        <f t="shared" si="257"/>
        <v>0</v>
      </c>
      <c r="W129" s="7">
        <f t="shared" si="257"/>
        <v>0</v>
      </c>
      <c r="X129" s="7">
        <f t="shared" si="257"/>
        <v>0</v>
      </c>
      <c r="Y129" s="7">
        <f t="shared" si="257"/>
        <v>29918</v>
      </c>
      <c r="Z129" s="7">
        <f t="shared" si="257"/>
        <v>0</v>
      </c>
      <c r="AA129" s="7">
        <f aca="true" t="shared" si="258" ref="AA129:AF129">AA130+AA134</f>
        <v>0</v>
      </c>
      <c r="AB129" s="7">
        <f t="shared" si="258"/>
        <v>0</v>
      </c>
      <c r="AC129" s="7">
        <f t="shared" si="258"/>
        <v>0</v>
      </c>
      <c r="AD129" s="7">
        <f t="shared" si="258"/>
        <v>0</v>
      </c>
      <c r="AE129" s="7">
        <f t="shared" si="258"/>
        <v>29918</v>
      </c>
      <c r="AF129" s="7">
        <f t="shared" si="258"/>
        <v>0</v>
      </c>
      <c r="AG129" s="7">
        <f aca="true" t="shared" si="259" ref="AG129:AL129">AG130+AG134</f>
        <v>0</v>
      </c>
      <c r="AH129" s="7">
        <f t="shared" si="259"/>
        <v>0</v>
      </c>
      <c r="AI129" s="7">
        <f t="shared" si="259"/>
        <v>0</v>
      </c>
      <c r="AJ129" s="7">
        <f t="shared" si="259"/>
        <v>0</v>
      </c>
      <c r="AK129" s="7">
        <f t="shared" si="259"/>
        <v>29918</v>
      </c>
      <c r="AL129" s="7">
        <f t="shared" si="259"/>
        <v>0</v>
      </c>
      <c r="AM129" s="7">
        <f aca="true" t="shared" si="260" ref="AM129:AR129">AM130+AM134</f>
        <v>0</v>
      </c>
      <c r="AN129" s="7">
        <f t="shared" si="260"/>
        <v>0</v>
      </c>
      <c r="AO129" s="7">
        <f t="shared" si="260"/>
        <v>0</v>
      </c>
      <c r="AP129" s="7">
        <f t="shared" si="260"/>
        <v>0</v>
      </c>
      <c r="AQ129" s="7">
        <f t="shared" si="260"/>
        <v>29918</v>
      </c>
      <c r="AR129" s="7">
        <f t="shared" si="260"/>
        <v>0</v>
      </c>
      <c r="AS129" s="7">
        <f aca="true" t="shared" si="261" ref="AS129:AX129">AS130+AS134</f>
        <v>0</v>
      </c>
      <c r="AT129" s="7">
        <f t="shared" si="261"/>
        <v>0</v>
      </c>
      <c r="AU129" s="7">
        <f t="shared" si="261"/>
        <v>0</v>
      </c>
      <c r="AV129" s="7">
        <f t="shared" si="261"/>
        <v>0</v>
      </c>
      <c r="AW129" s="7">
        <f t="shared" si="261"/>
        <v>29918</v>
      </c>
      <c r="AX129" s="7">
        <f t="shared" si="261"/>
        <v>0</v>
      </c>
      <c r="AY129" s="7">
        <f aca="true" t="shared" si="262" ref="AY129:BP129">AY130+AY134+AY138</f>
        <v>0</v>
      </c>
      <c r="AZ129" s="7">
        <f t="shared" si="262"/>
        <v>0</v>
      </c>
      <c r="BA129" s="7">
        <f t="shared" si="262"/>
        <v>0</v>
      </c>
      <c r="BB129" s="7">
        <f t="shared" si="262"/>
        <v>4250</v>
      </c>
      <c r="BC129" s="7">
        <f t="shared" si="262"/>
        <v>34168</v>
      </c>
      <c r="BD129" s="7">
        <f t="shared" si="262"/>
        <v>4250</v>
      </c>
      <c r="BE129" s="7">
        <f t="shared" si="262"/>
        <v>0</v>
      </c>
      <c r="BF129" s="7">
        <f t="shared" si="262"/>
        <v>0</v>
      </c>
      <c r="BG129" s="7">
        <f t="shared" si="262"/>
        <v>0</v>
      </c>
      <c r="BH129" s="7">
        <f t="shared" si="262"/>
        <v>0</v>
      </c>
      <c r="BI129" s="7">
        <f t="shared" si="262"/>
        <v>34168</v>
      </c>
      <c r="BJ129" s="7">
        <f t="shared" si="262"/>
        <v>4250</v>
      </c>
      <c r="BK129" s="7">
        <f t="shared" si="262"/>
        <v>0</v>
      </c>
      <c r="BL129" s="7">
        <f t="shared" si="262"/>
        <v>0</v>
      </c>
      <c r="BM129" s="7">
        <f t="shared" si="262"/>
        <v>0</v>
      </c>
      <c r="BN129" s="7">
        <f t="shared" si="262"/>
        <v>0</v>
      </c>
      <c r="BO129" s="7">
        <f t="shared" si="262"/>
        <v>34168</v>
      </c>
      <c r="BP129" s="7">
        <f t="shared" si="262"/>
        <v>4250</v>
      </c>
      <c r="BQ129" s="7">
        <f aca="true" t="shared" si="263" ref="BQ129:BV129">BQ130+BQ134+BQ138</f>
        <v>0</v>
      </c>
      <c r="BR129" s="7">
        <f t="shared" si="263"/>
        <v>0</v>
      </c>
      <c r="BS129" s="7">
        <f t="shared" si="263"/>
        <v>0</v>
      </c>
      <c r="BT129" s="7">
        <f t="shared" si="263"/>
        <v>0</v>
      </c>
      <c r="BU129" s="7">
        <f t="shared" si="263"/>
        <v>34168</v>
      </c>
      <c r="BV129" s="7">
        <f t="shared" si="263"/>
        <v>4250</v>
      </c>
      <c r="BW129" s="7">
        <f aca="true" t="shared" si="264" ref="BW129:BX129">BW130+BW134+BW138</f>
        <v>24843</v>
      </c>
      <c r="BX129" s="7">
        <f t="shared" si="264"/>
        <v>3631</v>
      </c>
      <c r="BY129" s="23">
        <f t="shared" si="213"/>
        <v>72.70838211191759</v>
      </c>
      <c r="BZ129" s="23">
        <f t="shared" si="214"/>
        <v>85.43529411764706</v>
      </c>
    </row>
    <row r="130" spans="1:78" ht="33">
      <c r="A130" s="15" t="s">
        <v>9</v>
      </c>
      <c r="B130" s="16">
        <v>913</v>
      </c>
      <c r="C130" s="16" t="s">
        <v>7</v>
      </c>
      <c r="D130" s="16" t="s">
        <v>7</v>
      </c>
      <c r="E130" s="16" t="s">
        <v>44</v>
      </c>
      <c r="F130" s="16"/>
      <c r="G130" s="9">
        <f aca="true" t="shared" si="265" ref="G130:V132">G131</f>
        <v>24534</v>
      </c>
      <c r="H130" s="9">
        <f t="shared" si="265"/>
        <v>0</v>
      </c>
      <c r="I130" s="9">
        <f t="shared" si="265"/>
        <v>0</v>
      </c>
      <c r="J130" s="9">
        <f t="shared" si="265"/>
        <v>1115</v>
      </c>
      <c r="K130" s="9">
        <f t="shared" si="265"/>
        <v>0</v>
      </c>
      <c r="L130" s="9">
        <f t="shared" si="265"/>
        <v>0</v>
      </c>
      <c r="M130" s="9">
        <f t="shared" si="265"/>
        <v>25649</v>
      </c>
      <c r="N130" s="9">
        <f t="shared" si="265"/>
        <v>0</v>
      </c>
      <c r="O130" s="9">
        <f t="shared" si="265"/>
        <v>0</v>
      </c>
      <c r="P130" s="9">
        <f t="shared" si="265"/>
        <v>0</v>
      </c>
      <c r="Q130" s="9">
        <f t="shared" si="265"/>
        <v>0</v>
      </c>
      <c r="R130" s="9">
        <f t="shared" si="265"/>
        <v>0</v>
      </c>
      <c r="S130" s="9">
        <f t="shared" si="265"/>
        <v>25649</v>
      </c>
      <c r="T130" s="9">
        <f t="shared" si="265"/>
        <v>0</v>
      </c>
      <c r="U130" s="9">
        <f t="shared" si="265"/>
        <v>0</v>
      </c>
      <c r="V130" s="9">
        <f t="shared" si="265"/>
        <v>0</v>
      </c>
      <c r="W130" s="9">
        <f aca="true" t="shared" si="266" ref="U130:AJ132">W131</f>
        <v>0</v>
      </c>
      <c r="X130" s="9">
        <f t="shared" si="266"/>
        <v>0</v>
      </c>
      <c r="Y130" s="9">
        <f t="shared" si="266"/>
        <v>25649</v>
      </c>
      <c r="Z130" s="9">
        <f t="shared" si="266"/>
        <v>0</v>
      </c>
      <c r="AA130" s="9">
        <f t="shared" si="266"/>
        <v>0</v>
      </c>
      <c r="AB130" s="9">
        <f t="shared" si="266"/>
        <v>0</v>
      </c>
      <c r="AC130" s="9">
        <f t="shared" si="266"/>
        <v>0</v>
      </c>
      <c r="AD130" s="9">
        <f t="shared" si="266"/>
        <v>0</v>
      </c>
      <c r="AE130" s="9">
        <f t="shared" si="266"/>
        <v>25649</v>
      </c>
      <c r="AF130" s="9">
        <f t="shared" si="266"/>
        <v>0</v>
      </c>
      <c r="AG130" s="9">
        <f t="shared" si="266"/>
        <v>0</v>
      </c>
      <c r="AH130" s="9">
        <f t="shared" si="266"/>
        <v>0</v>
      </c>
      <c r="AI130" s="9">
        <f t="shared" si="266"/>
        <v>0</v>
      </c>
      <c r="AJ130" s="9">
        <f t="shared" si="266"/>
        <v>0</v>
      </c>
      <c r="AK130" s="9">
        <f aca="true" t="shared" si="267" ref="AG130:AV132">AK131</f>
        <v>25649</v>
      </c>
      <c r="AL130" s="9">
        <f t="shared" si="267"/>
        <v>0</v>
      </c>
      <c r="AM130" s="9">
        <f t="shared" si="267"/>
        <v>0</v>
      </c>
      <c r="AN130" s="9">
        <f t="shared" si="267"/>
        <v>0</v>
      </c>
      <c r="AO130" s="9">
        <f t="shared" si="267"/>
        <v>0</v>
      </c>
      <c r="AP130" s="9">
        <f t="shared" si="267"/>
        <v>0</v>
      </c>
      <c r="AQ130" s="9">
        <f t="shared" si="267"/>
        <v>25649</v>
      </c>
      <c r="AR130" s="9">
        <f t="shared" si="267"/>
        <v>0</v>
      </c>
      <c r="AS130" s="9">
        <f t="shared" si="267"/>
        <v>0</v>
      </c>
      <c r="AT130" s="9">
        <f t="shared" si="267"/>
        <v>0</v>
      </c>
      <c r="AU130" s="9">
        <f t="shared" si="267"/>
        <v>0</v>
      </c>
      <c r="AV130" s="9">
        <f t="shared" si="267"/>
        <v>0</v>
      </c>
      <c r="AW130" s="9">
        <f aca="true" t="shared" si="268" ref="AS130:BH132">AW131</f>
        <v>25649</v>
      </c>
      <c r="AX130" s="9">
        <f t="shared" si="268"/>
        <v>0</v>
      </c>
      <c r="AY130" s="9">
        <f t="shared" si="268"/>
        <v>0</v>
      </c>
      <c r="AZ130" s="9">
        <f t="shared" si="268"/>
        <v>0</v>
      </c>
      <c r="BA130" s="9">
        <f t="shared" si="268"/>
        <v>0</v>
      </c>
      <c r="BB130" s="9">
        <f t="shared" si="268"/>
        <v>0</v>
      </c>
      <c r="BC130" s="9">
        <f t="shared" si="268"/>
        <v>25649</v>
      </c>
      <c r="BD130" s="9">
        <f t="shared" si="268"/>
        <v>0</v>
      </c>
      <c r="BE130" s="9">
        <f t="shared" si="268"/>
        <v>0</v>
      </c>
      <c r="BF130" s="9">
        <f t="shared" si="268"/>
        <v>0</v>
      </c>
      <c r="BG130" s="9">
        <f t="shared" si="268"/>
        <v>0</v>
      </c>
      <c r="BH130" s="9">
        <f t="shared" si="268"/>
        <v>0</v>
      </c>
      <c r="BI130" s="9">
        <f aca="true" t="shared" si="269" ref="BE130:BT132">BI131</f>
        <v>25649</v>
      </c>
      <c r="BJ130" s="9">
        <f t="shared" si="269"/>
        <v>0</v>
      </c>
      <c r="BK130" s="9">
        <f t="shared" si="269"/>
        <v>0</v>
      </c>
      <c r="BL130" s="9">
        <f t="shared" si="269"/>
        <v>0</v>
      </c>
      <c r="BM130" s="9">
        <f t="shared" si="269"/>
        <v>0</v>
      </c>
      <c r="BN130" s="9">
        <f t="shared" si="269"/>
        <v>0</v>
      </c>
      <c r="BO130" s="9">
        <f t="shared" si="269"/>
        <v>25649</v>
      </c>
      <c r="BP130" s="9">
        <f t="shared" si="269"/>
        <v>0</v>
      </c>
      <c r="BQ130" s="9">
        <f t="shared" si="269"/>
        <v>0</v>
      </c>
      <c r="BR130" s="9">
        <f t="shared" si="269"/>
        <v>0</v>
      </c>
      <c r="BS130" s="9">
        <f t="shared" si="269"/>
        <v>0</v>
      </c>
      <c r="BT130" s="9">
        <f t="shared" si="269"/>
        <v>0</v>
      </c>
      <c r="BU130" s="9">
        <f aca="true" t="shared" si="270" ref="BQ130:BX132">BU131</f>
        <v>25649</v>
      </c>
      <c r="BV130" s="9">
        <f t="shared" si="270"/>
        <v>0</v>
      </c>
      <c r="BW130" s="9">
        <f t="shared" si="270"/>
        <v>17015</v>
      </c>
      <c r="BX130" s="9">
        <f t="shared" si="270"/>
        <v>0</v>
      </c>
      <c r="BY130" s="41">
        <f t="shared" si="213"/>
        <v>66.33786892276503</v>
      </c>
      <c r="BZ130" s="41"/>
    </row>
    <row r="131" spans="1:78" ht="33">
      <c r="A131" s="15" t="s">
        <v>45</v>
      </c>
      <c r="B131" s="16">
        <v>913</v>
      </c>
      <c r="C131" s="16" t="s">
        <v>7</v>
      </c>
      <c r="D131" s="16" t="s">
        <v>7</v>
      </c>
      <c r="E131" s="16" t="s">
        <v>46</v>
      </c>
      <c r="F131" s="16"/>
      <c r="G131" s="9">
        <f t="shared" si="265"/>
        <v>24534</v>
      </c>
      <c r="H131" s="9">
        <f t="shared" si="265"/>
        <v>0</v>
      </c>
      <c r="I131" s="9">
        <f t="shared" si="265"/>
        <v>0</v>
      </c>
      <c r="J131" s="9">
        <f t="shared" si="265"/>
        <v>1115</v>
      </c>
      <c r="K131" s="9">
        <f t="shared" si="265"/>
        <v>0</v>
      </c>
      <c r="L131" s="9">
        <f t="shared" si="265"/>
        <v>0</v>
      </c>
      <c r="M131" s="9">
        <f t="shared" si="265"/>
        <v>25649</v>
      </c>
      <c r="N131" s="9">
        <f t="shared" si="265"/>
        <v>0</v>
      </c>
      <c r="O131" s="9">
        <f t="shared" si="265"/>
        <v>0</v>
      </c>
      <c r="P131" s="9">
        <f t="shared" si="265"/>
        <v>0</v>
      </c>
      <c r="Q131" s="9">
        <f t="shared" si="265"/>
        <v>0</v>
      </c>
      <c r="R131" s="9">
        <f t="shared" si="265"/>
        <v>0</v>
      </c>
      <c r="S131" s="9">
        <f t="shared" si="265"/>
        <v>25649</v>
      </c>
      <c r="T131" s="9">
        <f t="shared" si="265"/>
        <v>0</v>
      </c>
      <c r="U131" s="9">
        <f t="shared" si="266"/>
        <v>0</v>
      </c>
      <c r="V131" s="9">
        <f t="shared" si="266"/>
        <v>0</v>
      </c>
      <c r="W131" s="9">
        <f t="shared" si="266"/>
        <v>0</v>
      </c>
      <c r="X131" s="9">
        <f t="shared" si="266"/>
        <v>0</v>
      </c>
      <c r="Y131" s="9">
        <f t="shared" si="266"/>
        <v>25649</v>
      </c>
      <c r="Z131" s="9">
        <f t="shared" si="266"/>
        <v>0</v>
      </c>
      <c r="AA131" s="9">
        <f t="shared" si="266"/>
        <v>0</v>
      </c>
      <c r="AB131" s="9">
        <f t="shared" si="266"/>
        <v>0</v>
      </c>
      <c r="AC131" s="9">
        <f t="shared" si="266"/>
        <v>0</v>
      </c>
      <c r="AD131" s="9">
        <f t="shared" si="266"/>
        <v>0</v>
      </c>
      <c r="AE131" s="9">
        <f t="shared" si="266"/>
        <v>25649</v>
      </c>
      <c r="AF131" s="9">
        <f t="shared" si="266"/>
        <v>0</v>
      </c>
      <c r="AG131" s="9">
        <f t="shared" si="267"/>
        <v>0</v>
      </c>
      <c r="AH131" s="9">
        <f t="shared" si="267"/>
        <v>0</v>
      </c>
      <c r="AI131" s="9">
        <f t="shared" si="267"/>
        <v>0</v>
      </c>
      <c r="AJ131" s="9">
        <f t="shared" si="267"/>
        <v>0</v>
      </c>
      <c r="AK131" s="9">
        <f t="shared" si="267"/>
        <v>25649</v>
      </c>
      <c r="AL131" s="9">
        <f t="shared" si="267"/>
        <v>0</v>
      </c>
      <c r="AM131" s="9">
        <f t="shared" si="267"/>
        <v>0</v>
      </c>
      <c r="AN131" s="9">
        <f t="shared" si="267"/>
        <v>0</v>
      </c>
      <c r="AO131" s="9">
        <f t="shared" si="267"/>
        <v>0</v>
      </c>
      <c r="AP131" s="9">
        <f t="shared" si="267"/>
        <v>0</v>
      </c>
      <c r="AQ131" s="9">
        <f t="shared" si="267"/>
        <v>25649</v>
      </c>
      <c r="AR131" s="9">
        <f t="shared" si="267"/>
        <v>0</v>
      </c>
      <c r="AS131" s="9">
        <f t="shared" si="268"/>
        <v>0</v>
      </c>
      <c r="AT131" s="9">
        <f t="shared" si="268"/>
        <v>0</v>
      </c>
      <c r="AU131" s="9">
        <f t="shared" si="268"/>
        <v>0</v>
      </c>
      <c r="AV131" s="9">
        <f t="shared" si="268"/>
        <v>0</v>
      </c>
      <c r="AW131" s="9">
        <f t="shared" si="268"/>
        <v>25649</v>
      </c>
      <c r="AX131" s="9">
        <f t="shared" si="268"/>
        <v>0</v>
      </c>
      <c r="AY131" s="9">
        <f t="shared" si="268"/>
        <v>0</v>
      </c>
      <c r="AZ131" s="9">
        <f t="shared" si="268"/>
        <v>0</v>
      </c>
      <c r="BA131" s="9">
        <f t="shared" si="268"/>
        <v>0</v>
      </c>
      <c r="BB131" s="9">
        <f t="shared" si="268"/>
        <v>0</v>
      </c>
      <c r="BC131" s="9">
        <f t="shared" si="268"/>
        <v>25649</v>
      </c>
      <c r="BD131" s="9">
        <f t="shared" si="268"/>
        <v>0</v>
      </c>
      <c r="BE131" s="9">
        <f t="shared" si="269"/>
        <v>0</v>
      </c>
      <c r="BF131" s="9">
        <f t="shared" si="269"/>
        <v>0</v>
      </c>
      <c r="BG131" s="9">
        <f t="shared" si="269"/>
        <v>0</v>
      </c>
      <c r="BH131" s="9">
        <f t="shared" si="269"/>
        <v>0</v>
      </c>
      <c r="BI131" s="9">
        <f t="shared" si="269"/>
        <v>25649</v>
      </c>
      <c r="BJ131" s="9">
        <f t="shared" si="269"/>
        <v>0</v>
      </c>
      <c r="BK131" s="9">
        <f t="shared" si="269"/>
        <v>0</v>
      </c>
      <c r="BL131" s="9">
        <f t="shared" si="269"/>
        <v>0</v>
      </c>
      <c r="BM131" s="9">
        <f t="shared" si="269"/>
        <v>0</v>
      </c>
      <c r="BN131" s="9">
        <f t="shared" si="269"/>
        <v>0</v>
      </c>
      <c r="BO131" s="9">
        <f t="shared" si="269"/>
        <v>25649</v>
      </c>
      <c r="BP131" s="9">
        <f t="shared" si="269"/>
        <v>0</v>
      </c>
      <c r="BQ131" s="9">
        <f t="shared" si="270"/>
        <v>0</v>
      </c>
      <c r="BR131" s="9">
        <f t="shared" si="270"/>
        <v>0</v>
      </c>
      <c r="BS131" s="9">
        <f t="shared" si="270"/>
        <v>0</v>
      </c>
      <c r="BT131" s="9">
        <f t="shared" si="270"/>
        <v>0</v>
      </c>
      <c r="BU131" s="9">
        <f t="shared" si="270"/>
        <v>25649</v>
      </c>
      <c r="BV131" s="9">
        <f t="shared" si="270"/>
        <v>0</v>
      </c>
      <c r="BW131" s="9">
        <f t="shared" si="270"/>
        <v>17015</v>
      </c>
      <c r="BX131" s="9">
        <f t="shared" si="270"/>
        <v>0</v>
      </c>
      <c r="BY131" s="41">
        <f t="shared" si="213"/>
        <v>66.33786892276503</v>
      </c>
      <c r="BZ131" s="41"/>
    </row>
    <row r="132" spans="1:78" ht="33">
      <c r="A132" s="15" t="s">
        <v>11</v>
      </c>
      <c r="B132" s="16">
        <v>913</v>
      </c>
      <c r="C132" s="16" t="s">
        <v>7</v>
      </c>
      <c r="D132" s="16" t="s">
        <v>7</v>
      </c>
      <c r="E132" s="16" t="s">
        <v>46</v>
      </c>
      <c r="F132" s="16" t="s">
        <v>12</v>
      </c>
      <c r="G132" s="7">
        <f t="shared" si="265"/>
        <v>24534</v>
      </c>
      <c r="H132" s="7">
        <f t="shared" si="265"/>
        <v>0</v>
      </c>
      <c r="I132" s="7">
        <f t="shared" si="265"/>
        <v>0</v>
      </c>
      <c r="J132" s="7">
        <f t="shared" si="265"/>
        <v>1115</v>
      </c>
      <c r="K132" s="7">
        <f t="shared" si="265"/>
        <v>0</v>
      </c>
      <c r="L132" s="7">
        <f t="shared" si="265"/>
        <v>0</v>
      </c>
      <c r="M132" s="7">
        <f t="shared" si="265"/>
        <v>25649</v>
      </c>
      <c r="N132" s="7">
        <f t="shared" si="265"/>
        <v>0</v>
      </c>
      <c r="O132" s="7">
        <f t="shared" si="265"/>
        <v>0</v>
      </c>
      <c r="P132" s="7">
        <f t="shared" si="265"/>
        <v>0</v>
      </c>
      <c r="Q132" s="7">
        <f t="shared" si="265"/>
        <v>0</v>
      </c>
      <c r="R132" s="7">
        <f t="shared" si="265"/>
        <v>0</v>
      </c>
      <c r="S132" s="7">
        <f t="shared" si="265"/>
        <v>25649</v>
      </c>
      <c r="T132" s="7">
        <f t="shared" si="265"/>
        <v>0</v>
      </c>
      <c r="U132" s="7">
        <f t="shared" si="266"/>
        <v>0</v>
      </c>
      <c r="V132" s="7">
        <f t="shared" si="266"/>
        <v>0</v>
      </c>
      <c r="W132" s="7">
        <f t="shared" si="266"/>
        <v>0</v>
      </c>
      <c r="X132" s="7">
        <f t="shared" si="266"/>
        <v>0</v>
      </c>
      <c r="Y132" s="7">
        <f t="shared" si="266"/>
        <v>25649</v>
      </c>
      <c r="Z132" s="7">
        <f t="shared" si="266"/>
        <v>0</v>
      </c>
      <c r="AA132" s="7">
        <f t="shared" si="266"/>
        <v>0</v>
      </c>
      <c r="AB132" s="7">
        <f t="shared" si="266"/>
        <v>0</v>
      </c>
      <c r="AC132" s="7">
        <f t="shared" si="266"/>
        <v>0</v>
      </c>
      <c r="AD132" s="7">
        <f t="shared" si="266"/>
        <v>0</v>
      </c>
      <c r="AE132" s="7">
        <f t="shared" si="266"/>
        <v>25649</v>
      </c>
      <c r="AF132" s="7">
        <f t="shared" si="266"/>
        <v>0</v>
      </c>
      <c r="AG132" s="7">
        <f t="shared" si="267"/>
        <v>0</v>
      </c>
      <c r="AH132" s="7">
        <f t="shared" si="267"/>
        <v>0</v>
      </c>
      <c r="AI132" s="7">
        <f t="shared" si="267"/>
        <v>0</v>
      </c>
      <c r="AJ132" s="7">
        <f t="shared" si="267"/>
        <v>0</v>
      </c>
      <c r="AK132" s="7">
        <f t="shared" si="267"/>
        <v>25649</v>
      </c>
      <c r="AL132" s="7">
        <f t="shared" si="267"/>
        <v>0</v>
      </c>
      <c r="AM132" s="7">
        <f t="shared" si="267"/>
        <v>0</v>
      </c>
      <c r="AN132" s="7">
        <f t="shared" si="267"/>
        <v>0</v>
      </c>
      <c r="AO132" s="7">
        <f t="shared" si="267"/>
        <v>0</v>
      </c>
      <c r="AP132" s="7">
        <f t="shared" si="267"/>
        <v>0</v>
      </c>
      <c r="AQ132" s="7">
        <f t="shared" si="267"/>
        <v>25649</v>
      </c>
      <c r="AR132" s="7">
        <f t="shared" si="267"/>
        <v>0</v>
      </c>
      <c r="AS132" s="7">
        <f t="shared" si="268"/>
        <v>0</v>
      </c>
      <c r="AT132" s="7">
        <f t="shared" si="268"/>
        <v>0</v>
      </c>
      <c r="AU132" s="7">
        <f t="shared" si="268"/>
        <v>0</v>
      </c>
      <c r="AV132" s="7">
        <f t="shared" si="268"/>
        <v>0</v>
      </c>
      <c r="AW132" s="7">
        <f t="shared" si="268"/>
        <v>25649</v>
      </c>
      <c r="AX132" s="7">
        <f t="shared" si="268"/>
        <v>0</v>
      </c>
      <c r="AY132" s="7">
        <f t="shared" si="268"/>
        <v>0</v>
      </c>
      <c r="AZ132" s="7">
        <f t="shared" si="268"/>
        <v>0</v>
      </c>
      <c r="BA132" s="7">
        <f t="shared" si="268"/>
        <v>0</v>
      </c>
      <c r="BB132" s="7">
        <f t="shared" si="268"/>
        <v>0</v>
      </c>
      <c r="BC132" s="7">
        <f t="shared" si="268"/>
        <v>25649</v>
      </c>
      <c r="BD132" s="7">
        <f t="shared" si="268"/>
        <v>0</v>
      </c>
      <c r="BE132" s="7">
        <f t="shared" si="269"/>
        <v>0</v>
      </c>
      <c r="BF132" s="7">
        <f t="shared" si="269"/>
        <v>0</v>
      </c>
      <c r="BG132" s="7">
        <f t="shared" si="269"/>
        <v>0</v>
      </c>
      <c r="BH132" s="7">
        <f t="shared" si="269"/>
        <v>0</v>
      </c>
      <c r="BI132" s="7">
        <f t="shared" si="269"/>
        <v>25649</v>
      </c>
      <c r="BJ132" s="7">
        <f t="shared" si="269"/>
        <v>0</v>
      </c>
      <c r="BK132" s="7">
        <f t="shared" si="269"/>
        <v>0</v>
      </c>
      <c r="BL132" s="7">
        <f t="shared" si="269"/>
        <v>0</v>
      </c>
      <c r="BM132" s="7">
        <f t="shared" si="269"/>
        <v>0</v>
      </c>
      <c r="BN132" s="7">
        <f t="shared" si="269"/>
        <v>0</v>
      </c>
      <c r="BO132" s="7">
        <f t="shared" si="269"/>
        <v>25649</v>
      </c>
      <c r="BP132" s="7">
        <f t="shared" si="269"/>
        <v>0</v>
      </c>
      <c r="BQ132" s="7">
        <f t="shared" si="270"/>
        <v>0</v>
      </c>
      <c r="BR132" s="7">
        <f t="shared" si="270"/>
        <v>0</v>
      </c>
      <c r="BS132" s="7">
        <f t="shared" si="270"/>
        <v>0</v>
      </c>
      <c r="BT132" s="7">
        <f t="shared" si="270"/>
        <v>0</v>
      </c>
      <c r="BU132" s="7">
        <f t="shared" si="270"/>
        <v>25649</v>
      </c>
      <c r="BV132" s="7">
        <f t="shared" si="270"/>
        <v>0</v>
      </c>
      <c r="BW132" s="7">
        <f t="shared" si="270"/>
        <v>17015</v>
      </c>
      <c r="BX132" s="7">
        <f t="shared" si="270"/>
        <v>0</v>
      </c>
      <c r="BY132" s="23">
        <f t="shared" si="213"/>
        <v>66.33786892276503</v>
      </c>
      <c r="BZ132" s="23"/>
    </row>
    <row r="133" spans="1:78" ht="20.1" customHeight="1">
      <c r="A133" s="18" t="s">
        <v>13</v>
      </c>
      <c r="B133" s="16">
        <v>913</v>
      </c>
      <c r="C133" s="16" t="s">
        <v>7</v>
      </c>
      <c r="D133" s="16" t="s">
        <v>7</v>
      </c>
      <c r="E133" s="16" t="s">
        <v>46</v>
      </c>
      <c r="F133" s="16">
        <v>610</v>
      </c>
      <c r="G133" s="7">
        <v>24534</v>
      </c>
      <c r="H133" s="7"/>
      <c r="I133" s="7"/>
      <c r="J133" s="7">
        <v>1115</v>
      </c>
      <c r="K133" s="7"/>
      <c r="L133" s="7"/>
      <c r="M133" s="7">
        <f>G133+I133+J133+K133+L133</f>
        <v>25649</v>
      </c>
      <c r="N133" s="7">
        <f>H133+L133</f>
        <v>0</v>
      </c>
      <c r="O133" s="7"/>
      <c r="P133" s="7"/>
      <c r="Q133" s="7"/>
      <c r="R133" s="7"/>
      <c r="S133" s="7">
        <f>M133+O133+P133+Q133+R133</f>
        <v>25649</v>
      </c>
      <c r="T133" s="7">
        <f>N133+R133</f>
        <v>0</v>
      </c>
      <c r="U133" s="7"/>
      <c r="V133" s="7"/>
      <c r="W133" s="7"/>
      <c r="X133" s="7"/>
      <c r="Y133" s="7">
        <f>S133+U133+V133+W133+X133</f>
        <v>25649</v>
      </c>
      <c r="Z133" s="7">
        <f>T133+X133</f>
        <v>0</v>
      </c>
      <c r="AA133" s="7"/>
      <c r="AB133" s="7"/>
      <c r="AC133" s="7"/>
      <c r="AD133" s="7"/>
      <c r="AE133" s="7">
        <f>Y133+AA133+AB133+AC133+AD133</f>
        <v>25649</v>
      </c>
      <c r="AF133" s="7">
        <f>Z133+AD133</f>
        <v>0</v>
      </c>
      <c r="AG133" s="7"/>
      <c r="AH133" s="7"/>
      <c r="AI133" s="7"/>
      <c r="AJ133" s="7"/>
      <c r="AK133" s="7">
        <f>AE133+AG133+AH133+AI133+AJ133</f>
        <v>25649</v>
      </c>
      <c r="AL133" s="7">
        <f>AF133+AJ133</f>
        <v>0</v>
      </c>
      <c r="AM133" s="7"/>
      <c r="AN133" s="7"/>
      <c r="AO133" s="7"/>
      <c r="AP133" s="7"/>
      <c r="AQ133" s="7">
        <f>AK133+AM133+AN133+AO133+AP133</f>
        <v>25649</v>
      </c>
      <c r="AR133" s="7">
        <f>AL133+AP133</f>
        <v>0</v>
      </c>
      <c r="AS133" s="7"/>
      <c r="AT133" s="7"/>
      <c r="AU133" s="7"/>
      <c r="AV133" s="7"/>
      <c r="AW133" s="7">
        <f>AQ133+AS133+AT133+AU133+AV133</f>
        <v>25649</v>
      </c>
      <c r="AX133" s="7">
        <f>AR133+AV133</f>
        <v>0</v>
      </c>
      <c r="AY133" s="7"/>
      <c r="AZ133" s="7"/>
      <c r="BA133" s="7"/>
      <c r="BB133" s="7"/>
      <c r="BC133" s="7">
        <f>AW133+AY133+AZ133+BA133+BB133</f>
        <v>25649</v>
      </c>
      <c r="BD133" s="7">
        <f>AX133+BB133</f>
        <v>0</v>
      </c>
      <c r="BE133" s="7"/>
      <c r="BF133" s="7"/>
      <c r="BG133" s="7"/>
      <c r="BH133" s="7"/>
      <c r="BI133" s="7">
        <f>BC133+BE133+BF133+BG133+BH133</f>
        <v>25649</v>
      </c>
      <c r="BJ133" s="7">
        <f>BD133+BH133</f>
        <v>0</v>
      </c>
      <c r="BK133" s="7"/>
      <c r="BL133" s="7"/>
      <c r="BM133" s="7"/>
      <c r="BN133" s="7"/>
      <c r="BO133" s="7">
        <f>BI133+BK133+BL133+BM133+BN133</f>
        <v>25649</v>
      </c>
      <c r="BP133" s="7">
        <f>BJ133+BN133</f>
        <v>0</v>
      </c>
      <c r="BQ133" s="7"/>
      <c r="BR133" s="7"/>
      <c r="BS133" s="7"/>
      <c r="BT133" s="7"/>
      <c r="BU133" s="7">
        <f>BO133+BQ133+BR133+BS133+BT133</f>
        <v>25649</v>
      </c>
      <c r="BV133" s="7">
        <f>BP133+BT133</f>
        <v>0</v>
      </c>
      <c r="BW133" s="7">
        <v>17015</v>
      </c>
      <c r="BX133" s="7"/>
      <c r="BY133" s="23">
        <f t="shared" si="213"/>
        <v>66.33786892276503</v>
      </c>
      <c r="BZ133" s="23"/>
    </row>
    <row r="134" spans="1:78" ht="20.1" customHeight="1">
      <c r="A134" s="18" t="s">
        <v>14</v>
      </c>
      <c r="B134" s="16">
        <v>913</v>
      </c>
      <c r="C134" s="16" t="s">
        <v>7</v>
      </c>
      <c r="D134" s="16" t="s">
        <v>7</v>
      </c>
      <c r="E134" s="16" t="s">
        <v>47</v>
      </c>
      <c r="F134" s="16"/>
      <c r="G134" s="7">
        <f aca="true" t="shared" si="271" ref="G134:V136">G135</f>
        <v>4269</v>
      </c>
      <c r="H134" s="7">
        <f t="shared" si="271"/>
        <v>0</v>
      </c>
      <c r="I134" s="7">
        <f t="shared" si="271"/>
        <v>0</v>
      </c>
      <c r="J134" s="7">
        <f t="shared" si="271"/>
        <v>0</v>
      </c>
      <c r="K134" s="7">
        <f t="shared" si="271"/>
        <v>0</v>
      </c>
      <c r="L134" s="7">
        <f t="shared" si="271"/>
        <v>0</v>
      </c>
      <c r="M134" s="7">
        <f t="shared" si="271"/>
        <v>4269</v>
      </c>
      <c r="N134" s="7">
        <f t="shared" si="271"/>
        <v>0</v>
      </c>
      <c r="O134" s="7">
        <f t="shared" si="271"/>
        <v>0</v>
      </c>
      <c r="P134" s="7">
        <f t="shared" si="271"/>
        <v>0</v>
      </c>
      <c r="Q134" s="7">
        <f t="shared" si="271"/>
        <v>0</v>
      </c>
      <c r="R134" s="7">
        <f t="shared" si="271"/>
        <v>0</v>
      </c>
      <c r="S134" s="7">
        <f t="shared" si="271"/>
        <v>4269</v>
      </c>
      <c r="T134" s="7">
        <f t="shared" si="271"/>
        <v>0</v>
      </c>
      <c r="U134" s="7">
        <f t="shared" si="271"/>
        <v>0</v>
      </c>
      <c r="V134" s="7">
        <f t="shared" si="271"/>
        <v>0</v>
      </c>
      <c r="W134" s="7">
        <f aca="true" t="shared" si="272" ref="U134:AJ136">W135</f>
        <v>0</v>
      </c>
      <c r="X134" s="7">
        <f t="shared" si="272"/>
        <v>0</v>
      </c>
      <c r="Y134" s="7">
        <f t="shared" si="272"/>
        <v>4269</v>
      </c>
      <c r="Z134" s="7">
        <f t="shared" si="272"/>
        <v>0</v>
      </c>
      <c r="AA134" s="7">
        <f t="shared" si="272"/>
        <v>0</v>
      </c>
      <c r="AB134" s="7">
        <f t="shared" si="272"/>
        <v>0</v>
      </c>
      <c r="AC134" s="7">
        <f t="shared" si="272"/>
        <v>0</v>
      </c>
      <c r="AD134" s="7">
        <f t="shared" si="272"/>
        <v>0</v>
      </c>
      <c r="AE134" s="7">
        <f t="shared" si="272"/>
        <v>4269</v>
      </c>
      <c r="AF134" s="7">
        <f t="shared" si="272"/>
        <v>0</v>
      </c>
      <c r="AG134" s="7">
        <f t="shared" si="272"/>
        <v>0</v>
      </c>
      <c r="AH134" s="7">
        <f t="shared" si="272"/>
        <v>0</v>
      </c>
      <c r="AI134" s="7">
        <f t="shared" si="272"/>
        <v>0</v>
      </c>
      <c r="AJ134" s="7">
        <f t="shared" si="272"/>
        <v>0</v>
      </c>
      <c r="AK134" s="7">
        <f aca="true" t="shared" si="273" ref="AG134:AV136">AK135</f>
        <v>4269</v>
      </c>
      <c r="AL134" s="7">
        <f t="shared" si="273"/>
        <v>0</v>
      </c>
      <c r="AM134" s="7">
        <f t="shared" si="273"/>
        <v>0</v>
      </c>
      <c r="AN134" s="7">
        <f t="shared" si="273"/>
        <v>0</v>
      </c>
      <c r="AO134" s="7">
        <f t="shared" si="273"/>
        <v>0</v>
      </c>
      <c r="AP134" s="7">
        <f t="shared" si="273"/>
        <v>0</v>
      </c>
      <c r="AQ134" s="7">
        <f t="shared" si="273"/>
        <v>4269</v>
      </c>
      <c r="AR134" s="7">
        <f t="shared" si="273"/>
        <v>0</v>
      </c>
      <c r="AS134" s="7">
        <f t="shared" si="273"/>
        <v>0</v>
      </c>
      <c r="AT134" s="7">
        <f t="shared" si="273"/>
        <v>0</v>
      </c>
      <c r="AU134" s="7">
        <f t="shared" si="273"/>
        <v>0</v>
      </c>
      <c r="AV134" s="7">
        <f t="shared" si="273"/>
        <v>0</v>
      </c>
      <c r="AW134" s="7">
        <f aca="true" t="shared" si="274" ref="AS134:BH136">AW135</f>
        <v>4269</v>
      </c>
      <c r="AX134" s="7">
        <f t="shared" si="274"/>
        <v>0</v>
      </c>
      <c r="AY134" s="7">
        <f t="shared" si="274"/>
        <v>-644</v>
      </c>
      <c r="AZ134" s="7">
        <f t="shared" si="274"/>
        <v>0</v>
      </c>
      <c r="BA134" s="7">
        <f t="shared" si="274"/>
        <v>0</v>
      </c>
      <c r="BB134" s="7">
        <f t="shared" si="274"/>
        <v>0</v>
      </c>
      <c r="BC134" s="7">
        <f t="shared" si="274"/>
        <v>3625</v>
      </c>
      <c r="BD134" s="7">
        <f t="shared" si="274"/>
        <v>0</v>
      </c>
      <c r="BE134" s="7">
        <f t="shared" si="274"/>
        <v>0</v>
      </c>
      <c r="BF134" s="7">
        <f t="shared" si="274"/>
        <v>0</v>
      </c>
      <c r="BG134" s="7">
        <f t="shared" si="274"/>
        <v>0</v>
      </c>
      <c r="BH134" s="7">
        <f t="shared" si="274"/>
        <v>0</v>
      </c>
      <c r="BI134" s="7">
        <f aca="true" t="shared" si="275" ref="BE134:BT136">BI135</f>
        <v>3625</v>
      </c>
      <c r="BJ134" s="7">
        <f t="shared" si="275"/>
        <v>0</v>
      </c>
      <c r="BK134" s="7">
        <f t="shared" si="275"/>
        <v>0</v>
      </c>
      <c r="BL134" s="7">
        <f t="shared" si="275"/>
        <v>0</v>
      </c>
      <c r="BM134" s="7">
        <f t="shared" si="275"/>
        <v>0</v>
      </c>
      <c r="BN134" s="7">
        <f t="shared" si="275"/>
        <v>0</v>
      </c>
      <c r="BO134" s="7">
        <f t="shared" si="275"/>
        <v>3625</v>
      </c>
      <c r="BP134" s="7">
        <f t="shared" si="275"/>
        <v>0</v>
      </c>
      <c r="BQ134" s="7">
        <f t="shared" si="275"/>
        <v>0</v>
      </c>
      <c r="BR134" s="7">
        <f t="shared" si="275"/>
        <v>0</v>
      </c>
      <c r="BS134" s="7">
        <f t="shared" si="275"/>
        <v>0</v>
      </c>
      <c r="BT134" s="7">
        <f t="shared" si="275"/>
        <v>0</v>
      </c>
      <c r="BU134" s="7">
        <f aca="true" t="shared" si="276" ref="BQ134:BX136">BU135</f>
        <v>3625</v>
      </c>
      <c r="BV134" s="7">
        <f t="shared" si="276"/>
        <v>0</v>
      </c>
      <c r="BW134" s="7">
        <f t="shared" si="276"/>
        <v>3553</v>
      </c>
      <c r="BX134" s="7">
        <f t="shared" si="276"/>
        <v>0</v>
      </c>
      <c r="BY134" s="23">
        <f t="shared" si="213"/>
        <v>98.01379310344828</v>
      </c>
      <c r="BZ134" s="23"/>
    </row>
    <row r="135" spans="1:78" ht="20.1" customHeight="1">
      <c r="A135" s="18" t="s">
        <v>43</v>
      </c>
      <c r="B135" s="16">
        <v>913</v>
      </c>
      <c r="C135" s="16" t="s">
        <v>7</v>
      </c>
      <c r="D135" s="16" t="s">
        <v>7</v>
      </c>
      <c r="E135" s="16" t="s">
        <v>48</v>
      </c>
      <c r="F135" s="16"/>
      <c r="G135" s="7">
        <f t="shared" si="271"/>
        <v>4269</v>
      </c>
      <c r="H135" s="7">
        <f t="shared" si="271"/>
        <v>0</v>
      </c>
      <c r="I135" s="7">
        <f t="shared" si="271"/>
        <v>0</v>
      </c>
      <c r="J135" s="7">
        <f t="shared" si="271"/>
        <v>0</v>
      </c>
      <c r="K135" s="7">
        <f t="shared" si="271"/>
        <v>0</v>
      </c>
      <c r="L135" s="7">
        <f t="shared" si="271"/>
        <v>0</v>
      </c>
      <c r="M135" s="7">
        <f t="shared" si="271"/>
        <v>4269</v>
      </c>
      <c r="N135" s="7">
        <f t="shared" si="271"/>
        <v>0</v>
      </c>
      <c r="O135" s="7">
        <f t="shared" si="271"/>
        <v>0</v>
      </c>
      <c r="P135" s="7">
        <f t="shared" si="271"/>
        <v>0</v>
      </c>
      <c r="Q135" s="7">
        <f t="shared" si="271"/>
        <v>0</v>
      </c>
      <c r="R135" s="7">
        <f t="shared" si="271"/>
        <v>0</v>
      </c>
      <c r="S135" s="7">
        <f t="shared" si="271"/>
        <v>4269</v>
      </c>
      <c r="T135" s="7">
        <f t="shared" si="271"/>
        <v>0</v>
      </c>
      <c r="U135" s="7">
        <f t="shared" si="272"/>
        <v>0</v>
      </c>
      <c r="V135" s="7">
        <f t="shared" si="272"/>
        <v>0</v>
      </c>
      <c r="W135" s="7">
        <f t="shared" si="272"/>
        <v>0</v>
      </c>
      <c r="X135" s="7">
        <f t="shared" si="272"/>
        <v>0</v>
      </c>
      <c r="Y135" s="7">
        <f t="shared" si="272"/>
        <v>4269</v>
      </c>
      <c r="Z135" s="7">
        <f t="shared" si="272"/>
        <v>0</v>
      </c>
      <c r="AA135" s="7">
        <f t="shared" si="272"/>
        <v>0</v>
      </c>
      <c r="AB135" s="7">
        <f t="shared" si="272"/>
        <v>0</v>
      </c>
      <c r="AC135" s="7">
        <f t="shared" si="272"/>
        <v>0</v>
      </c>
      <c r="AD135" s="7">
        <f t="shared" si="272"/>
        <v>0</v>
      </c>
      <c r="AE135" s="7">
        <f t="shared" si="272"/>
        <v>4269</v>
      </c>
      <c r="AF135" s="7">
        <f t="shared" si="272"/>
        <v>0</v>
      </c>
      <c r="AG135" s="7">
        <f t="shared" si="273"/>
        <v>0</v>
      </c>
      <c r="AH135" s="7">
        <f t="shared" si="273"/>
        <v>0</v>
      </c>
      <c r="AI135" s="7">
        <f t="shared" si="273"/>
        <v>0</v>
      </c>
      <c r="AJ135" s="7">
        <f t="shared" si="273"/>
        <v>0</v>
      </c>
      <c r="AK135" s="7">
        <f t="shared" si="273"/>
        <v>4269</v>
      </c>
      <c r="AL135" s="7">
        <f t="shared" si="273"/>
        <v>0</v>
      </c>
      <c r="AM135" s="7">
        <f t="shared" si="273"/>
        <v>0</v>
      </c>
      <c r="AN135" s="7">
        <f t="shared" si="273"/>
        <v>0</v>
      </c>
      <c r="AO135" s="7">
        <f t="shared" si="273"/>
        <v>0</v>
      </c>
      <c r="AP135" s="7">
        <f t="shared" si="273"/>
        <v>0</v>
      </c>
      <c r="AQ135" s="7">
        <f t="shared" si="273"/>
        <v>4269</v>
      </c>
      <c r="AR135" s="7">
        <f t="shared" si="273"/>
        <v>0</v>
      </c>
      <c r="AS135" s="7">
        <f t="shared" si="274"/>
        <v>0</v>
      </c>
      <c r="AT135" s="7">
        <f t="shared" si="274"/>
        <v>0</v>
      </c>
      <c r="AU135" s="7">
        <f t="shared" si="274"/>
        <v>0</v>
      </c>
      <c r="AV135" s="7">
        <f t="shared" si="274"/>
        <v>0</v>
      </c>
      <c r="AW135" s="7">
        <f t="shared" si="274"/>
        <v>4269</v>
      </c>
      <c r="AX135" s="7">
        <f t="shared" si="274"/>
        <v>0</v>
      </c>
      <c r="AY135" s="7">
        <f t="shared" si="274"/>
        <v>-644</v>
      </c>
      <c r="AZ135" s="7">
        <f t="shared" si="274"/>
        <v>0</v>
      </c>
      <c r="BA135" s="7">
        <f t="shared" si="274"/>
        <v>0</v>
      </c>
      <c r="BB135" s="7">
        <f t="shared" si="274"/>
        <v>0</v>
      </c>
      <c r="BC135" s="7">
        <f t="shared" si="274"/>
        <v>3625</v>
      </c>
      <c r="BD135" s="7">
        <f t="shared" si="274"/>
        <v>0</v>
      </c>
      <c r="BE135" s="7">
        <f t="shared" si="275"/>
        <v>0</v>
      </c>
      <c r="BF135" s="7">
        <f t="shared" si="275"/>
        <v>0</v>
      </c>
      <c r="BG135" s="7">
        <f t="shared" si="275"/>
        <v>0</v>
      </c>
      <c r="BH135" s="7">
        <f t="shared" si="275"/>
        <v>0</v>
      </c>
      <c r="BI135" s="7">
        <f t="shared" si="275"/>
        <v>3625</v>
      </c>
      <c r="BJ135" s="7">
        <f t="shared" si="275"/>
        <v>0</v>
      </c>
      <c r="BK135" s="7">
        <f t="shared" si="275"/>
        <v>0</v>
      </c>
      <c r="BL135" s="7">
        <f t="shared" si="275"/>
        <v>0</v>
      </c>
      <c r="BM135" s="7">
        <f t="shared" si="275"/>
        <v>0</v>
      </c>
      <c r="BN135" s="7">
        <f t="shared" si="275"/>
        <v>0</v>
      </c>
      <c r="BO135" s="7">
        <f t="shared" si="275"/>
        <v>3625</v>
      </c>
      <c r="BP135" s="7">
        <f t="shared" si="275"/>
        <v>0</v>
      </c>
      <c r="BQ135" s="7">
        <f t="shared" si="276"/>
        <v>0</v>
      </c>
      <c r="BR135" s="7">
        <f t="shared" si="276"/>
        <v>0</v>
      </c>
      <c r="BS135" s="7">
        <f t="shared" si="276"/>
        <v>0</v>
      </c>
      <c r="BT135" s="7">
        <f t="shared" si="276"/>
        <v>0</v>
      </c>
      <c r="BU135" s="7">
        <f t="shared" si="276"/>
        <v>3625</v>
      </c>
      <c r="BV135" s="7">
        <f t="shared" si="276"/>
        <v>0</v>
      </c>
      <c r="BW135" s="7">
        <f t="shared" si="276"/>
        <v>3553</v>
      </c>
      <c r="BX135" s="7">
        <f t="shared" si="276"/>
        <v>0</v>
      </c>
      <c r="BY135" s="23">
        <f t="shared" si="213"/>
        <v>98.01379310344828</v>
      </c>
      <c r="BZ135" s="23"/>
    </row>
    <row r="136" spans="1:78" ht="33">
      <c r="A136" s="15" t="s">
        <v>11</v>
      </c>
      <c r="B136" s="16">
        <v>913</v>
      </c>
      <c r="C136" s="16" t="s">
        <v>7</v>
      </c>
      <c r="D136" s="16" t="s">
        <v>7</v>
      </c>
      <c r="E136" s="16" t="s">
        <v>48</v>
      </c>
      <c r="F136" s="16" t="s">
        <v>12</v>
      </c>
      <c r="G136" s="9">
        <f t="shared" si="271"/>
        <v>4269</v>
      </c>
      <c r="H136" s="9">
        <f t="shared" si="271"/>
        <v>0</v>
      </c>
      <c r="I136" s="9">
        <f t="shared" si="271"/>
        <v>0</v>
      </c>
      <c r="J136" s="9">
        <f t="shared" si="271"/>
        <v>0</v>
      </c>
      <c r="K136" s="9">
        <f t="shared" si="271"/>
        <v>0</v>
      </c>
      <c r="L136" s="9">
        <f t="shared" si="271"/>
        <v>0</v>
      </c>
      <c r="M136" s="9">
        <f t="shared" si="271"/>
        <v>4269</v>
      </c>
      <c r="N136" s="9">
        <f t="shared" si="271"/>
        <v>0</v>
      </c>
      <c r="O136" s="9">
        <f t="shared" si="271"/>
        <v>0</v>
      </c>
      <c r="P136" s="9">
        <f t="shared" si="271"/>
        <v>0</v>
      </c>
      <c r="Q136" s="9">
        <f t="shared" si="271"/>
        <v>0</v>
      </c>
      <c r="R136" s="9">
        <f t="shared" si="271"/>
        <v>0</v>
      </c>
      <c r="S136" s="9">
        <f t="shared" si="271"/>
        <v>4269</v>
      </c>
      <c r="T136" s="9">
        <f t="shared" si="271"/>
        <v>0</v>
      </c>
      <c r="U136" s="9">
        <f t="shared" si="272"/>
        <v>0</v>
      </c>
      <c r="V136" s="9">
        <f t="shared" si="272"/>
        <v>0</v>
      </c>
      <c r="W136" s="9">
        <f t="shared" si="272"/>
        <v>0</v>
      </c>
      <c r="X136" s="9">
        <f t="shared" si="272"/>
        <v>0</v>
      </c>
      <c r="Y136" s="9">
        <f t="shared" si="272"/>
        <v>4269</v>
      </c>
      <c r="Z136" s="9">
        <f t="shared" si="272"/>
        <v>0</v>
      </c>
      <c r="AA136" s="9">
        <f t="shared" si="272"/>
        <v>0</v>
      </c>
      <c r="AB136" s="9">
        <f t="shared" si="272"/>
        <v>0</v>
      </c>
      <c r="AC136" s="9">
        <f t="shared" si="272"/>
        <v>0</v>
      </c>
      <c r="AD136" s="9">
        <f t="shared" si="272"/>
        <v>0</v>
      </c>
      <c r="AE136" s="9">
        <f t="shared" si="272"/>
        <v>4269</v>
      </c>
      <c r="AF136" s="9">
        <f t="shared" si="272"/>
        <v>0</v>
      </c>
      <c r="AG136" s="9">
        <f t="shared" si="273"/>
        <v>0</v>
      </c>
      <c r="AH136" s="9">
        <f t="shared" si="273"/>
        <v>0</v>
      </c>
      <c r="AI136" s="9">
        <f t="shared" si="273"/>
        <v>0</v>
      </c>
      <c r="AJ136" s="9">
        <f t="shared" si="273"/>
        <v>0</v>
      </c>
      <c r="AK136" s="9">
        <f t="shared" si="273"/>
        <v>4269</v>
      </c>
      <c r="AL136" s="9">
        <f t="shared" si="273"/>
        <v>0</v>
      </c>
      <c r="AM136" s="9">
        <f t="shared" si="273"/>
        <v>0</v>
      </c>
      <c r="AN136" s="9">
        <f t="shared" si="273"/>
        <v>0</v>
      </c>
      <c r="AO136" s="9">
        <f t="shared" si="273"/>
        <v>0</v>
      </c>
      <c r="AP136" s="9">
        <f t="shared" si="273"/>
        <v>0</v>
      </c>
      <c r="AQ136" s="9">
        <f t="shared" si="273"/>
        <v>4269</v>
      </c>
      <c r="AR136" s="9">
        <f t="shared" si="273"/>
        <v>0</v>
      </c>
      <c r="AS136" s="9">
        <f t="shared" si="274"/>
        <v>0</v>
      </c>
      <c r="AT136" s="9">
        <f t="shared" si="274"/>
        <v>0</v>
      </c>
      <c r="AU136" s="9">
        <f t="shared" si="274"/>
        <v>0</v>
      </c>
      <c r="AV136" s="9">
        <f t="shared" si="274"/>
        <v>0</v>
      </c>
      <c r="AW136" s="9">
        <f t="shared" si="274"/>
        <v>4269</v>
      </c>
      <c r="AX136" s="9">
        <f t="shared" si="274"/>
        <v>0</v>
      </c>
      <c r="AY136" s="9">
        <f t="shared" si="274"/>
        <v>-644</v>
      </c>
      <c r="AZ136" s="9">
        <f t="shared" si="274"/>
        <v>0</v>
      </c>
      <c r="BA136" s="9">
        <f t="shared" si="274"/>
        <v>0</v>
      </c>
      <c r="BB136" s="9">
        <f t="shared" si="274"/>
        <v>0</v>
      </c>
      <c r="BC136" s="9">
        <f t="shared" si="274"/>
        <v>3625</v>
      </c>
      <c r="BD136" s="9">
        <f t="shared" si="274"/>
        <v>0</v>
      </c>
      <c r="BE136" s="9">
        <f t="shared" si="275"/>
        <v>0</v>
      </c>
      <c r="BF136" s="9">
        <f t="shared" si="275"/>
        <v>0</v>
      </c>
      <c r="BG136" s="9">
        <f t="shared" si="275"/>
        <v>0</v>
      </c>
      <c r="BH136" s="9">
        <f t="shared" si="275"/>
        <v>0</v>
      </c>
      <c r="BI136" s="9">
        <f t="shared" si="275"/>
        <v>3625</v>
      </c>
      <c r="BJ136" s="9">
        <f t="shared" si="275"/>
        <v>0</v>
      </c>
      <c r="BK136" s="9">
        <f t="shared" si="275"/>
        <v>0</v>
      </c>
      <c r="BL136" s="9">
        <f t="shared" si="275"/>
        <v>0</v>
      </c>
      <c r="BM136" s="9">
        <f t="shared" si="275"/>
        <v>0</v>
      </c>
      <c r="BN136" s="9">
        <f t="shared" si="275"/>
        <v>0</v>
      </c>
      <c r="BO136" s="9">
        <f t="shared" si="275"/>
        <v>3625</v>
      </c>
      <c r="BP136" s="9">
        <f t="shared" si="275"/>
        <v>0</v>
      </c>
      <c r="BQ136" s="9">
        <f t="shared" si="276"/>
        <v>0</v>
      </c>
      <c r="BR136" s="9">
        <f t="shared" si="276"/>
        <v>0</v>
      </c>
      <c r="BS136" s="9">
        <f t="shared" si="276"/>
        <v>0</v>
      </c>
      <c r="BT136" s="9">
        <f t="shared" si="276"/>
        <v>0</v>
      </c>
      <c r="BU136" s="9">
        <f t="shared" si="276"/>
        <v>3625</v>
      </c>
      <c r="BV136" s="9">
        <f t="shared" si="276"/>
        <v>0</v>
      </c>
      <c r="BW136" s="9">
        <f t="shared" si="276"/>
        <v>3553</v>
      </c>
      <c r="BX136" s="9">
        <f t="shared" si="276"/>
        <v>0</v>
      </c>
      <c r="BY136" s="41">
        <f t="shared" si="213"/>
        <v>98.01379310344828</v>
      </c>
      <c r="BZ136" s="41"/>
    </row>
    <row r="137" spans="1:78" ht="17.25" customHeight="1">
      <c r="A137" s="15" t="s">
        <v>13</v>
      </c>
      <c r="B137" s="16">
        <v>913</v>
      </c>
      <c r="C137" s="16" t="s">
        <v>7</v>
      </c>
      <c r="D137" s="16" t="s">
        <v>7</v>
      </c>
      <c r="E137" s="16" t="s">
        <v>48</v>
      </c>
      <c r="F137" s="7">
        <v>610</v>
      </c>
      <c r="G137" s="7">
        <v>4269</v>
      </c>
      <c r="H137" s="7"/>
      <c r="I137" s="7"/>
      <c r="J137" s="7"/>
      <c r="K137" s="7"/>
      <c r="L137" s="7"/>
      <c r="M137" s="7">
        <f>G137+I137+J137+K137+L137</f>
        <v>4269</v>
      </c>
      <c r="N137" s="7">
        <f>H137+L137</f>
        <v>0</v>
      </c>
      <c r="O137" s="7"/>
      <c r="P137" s="7"/>
      <c r="Q137" s="7"/>
      <c r="R137" s="7"/>
      <c r="S137" s="7">
        <f>M137+O137+P137+Q137+R137</f>
        <v>4269</v>
      </c>
      <c r="T137" s="7">
        <f>N137+R137</f>
        <v>0</v>
      </c>
      <c r="U137" s="7"/>
      <c r="V137" s="7"/>
      <c r="W137" s="7"/>
      <c r="X137" s="7"/>
      <c r="Y137" s="7">
        <f>S137+U137+V137+W137+X137</f>
        <v>4269</v>
      </c>
      <c r="Z137" s="7">
        <f>T137+X137</f>
        <v>0</v>
      </c>
      <c r="AA137" s="7"/>
      <c r="AB137" s="7"/>
      <c r="AC137" s="7"/>
      <c r="AD137" s="7"/>
      <c r="AE137" s="7">
        <f>Y137+AA137+AB137+AC137+AD137</f>
        <v>4269</v>
      </c>
      <c r="AF137" s="7">
        <f>Z137+AD137</f>
        <v>0</v>
      </c>
      <c r="AG137" s="7"/>
      <c r="AH137" s="7"/>
      <c r="AI137" s="7"/>
      <c r="AJ137" s="7"/>
      <c r="AK137" s="7">
        <f>AE137+AG137+AH137+AI137+AJ137</f>
        <v>4269</v>
      </c>
      <c r="AL137" s="7">
        <f>AF137+AJ137</f>
        <v>0</v>
      </c>
      <c r="AM137" s="7"/>
      <c r="AN137" s="7"/>
      <c r="AO137" s="7"/>
      <c r="AP137" s="7"/>
      <c r="AQ137" s="7">
        <f>AK137+AM137+AN137+AO137+AP137</f>
        <v>4269</v>
      </c>
      <c r="AR137" s="7">
        <f>AL137+AP137</f>
        <v>0</v>
      </c>
      <c r="AS137" s="7"/>
      <c r="AT137" s="7"/>
      <c r="AU137" s="7"/>
      <c r="AV137" s="7"/>
      <c r="AW137" s="7">
        <f>AQ137+AS137+AT137+AU137+AV137</f>
        <v>4269</v>
      </c>
      <c r="AX137" s="7">
        <f>AR137+AV137</f>
        <v>0</v>
      </c>
      <c r="AY137" s="7">
        <v>-644</v>
      </c>
      <c r="AZ137" s="7"/>
      <c r="BA137" s="7"/>
      <c r="BB137" s="7"/>
      <c r="BC137" s="7">
        <f>AW137+AY137+AZ137+BA137+BB137</f>
        <v>3625</v>
      </c>
      <c r="BD137" s="7">
        <f>AX137+BB137</f>
        <v>0</v>
      </c>
      <c r="BE137" s="7"/>
      <c r="BF137" s="7"/>
      <c r="BG137" s="7"/>
      <c r="BH137" s="7"/>
      <c r="BI137" s="7">
        <f>BC137+BE137+BF137+BG137+BH137</f>
        <v>3625</v>
      </c>
      <c r="BJ137" s="7">
        <f>BD137+BH137</f>
        <v>0</v>
      </c>
      <c r="BK137" s="7"/>
      <c r="BL137" s="7"/>
      <c r="BM137" s="7"/>
      <c r="BN137" s="7"/>
      <c r="BO137" s="7">
        <f>BI137+BK137+BL137+BM137+BN137</f>
        <v>3625</v>
      </c>
      <c r="BP137" s="7">
        <f>BJ137+BN137</f>
        <v>0</v>
      </c>
      <c r="BQ137" s="7"/>
      <c r="BR137" s="7"/>
      <c r="BS137" s="7"/>
      <c r="BT137" s="7"/>
      <c r="BU137" s="7">
        <f>BO137+BQ137+BR137+BS137+BT137</f>
        <v>3625</v>
      </c>
      <c r="BV137" s="7">
        <f>BP137+BT137</f>
        <v>0</v>
      </c>
      <c r="BW137" s="7">
        <v>3553</v>
      </c>
      <c r="BX137" s="7"/>
      <c r="BY137" s="23">
        <f t="shared" si="213"/>
        <v>98.01379310344828</v>
      </c>
      <c r="BZ137" s="23"/>
    </row>
    <row r="138" spans="1:78" ht="49.5">
      <c r="A138" s="15" t="s">
        <v>138</v>
      </c>
      <c r="B138" s="16">
        <v>913</v>
      </c>
      <c r="C138" s="16" t="s">
        <v>7</v>
      </c>
      <c r="D138" s="16" t="s">
        <v>7</v>
      </c>
      <c r="E138" s="16" t="s">
        <v>137</v>
      </c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>
        <f>AY139</f>
        <v>644</v>
      </c>
      <c r="AZ138" s="7">
        <f aca="true" t="shared" si="277" ref="AZ138:BX138">AZ139</f>
        <v>0</v>
      </c>
      <c r="BA138" s="7">
        <f t="shared" si="277"/>
        <v>0</v>
      </c>
      <c r="BB138" s="7">
        <f t="shared" si="277"/>
        <v>4250</v>
      </c>
      <c r="BC138" s="7">
        <f t="shared" si="277"/>
        <v>4894</v>
      </c>
      <c r="BD138" s="7">
        <f t="shared" si="277"/>
        <v>4250</v>
      </c>
      <c r="BE138" s="7">
        <f>BE139</f>
        <v>0</v>
      </c>
      <c r="BF138" s="7">
        <f t="shared" si="277"/>
        <v>0</v>
      </c>
      <c r="BG138" s="7">
        <f t="shared" si="277"/>
        <v>0</v>
      </c>
      <c r="BH138" s="7">
        <f t="shared" si="277"/>
        <v>0</v>
      </c>
      <c r="BI138" s="7">
        <f t="shared" si="277"/>
        <v>4894</v>
      </c>
      <c r="BJ138" s="7">
        <f t="shared" si="277"/>
        <v>4250</v>
      </c>
      <c r="BK138" s="7">
        <f>BK139</f>
        <v>0</v>
      </c>
      <c r="BL138" s="7">
        <f t="shared" si="277"/>
        <v>0</v>
      </c>
      <c r="BM138" s="7">
        <f t="shared" si="277"/>
        <v>0</v>
      </c>
      <c r="BN138" s="7">
        <f t="shared" si="277"/>
        <v>0</v>
      </c>
      <c r="BO138" s="7">
        <f t="shared" si="277"/>
        <v>4894</v>
      </c>
      <c r="BP138" s="7">
        <f t="shared" si="277"/>
        <v>4250</v>
      </c>
      <c r="BQ138" s="7">
        <f>BQ139</f>
        <v>0</v>
      </c>
      <c r="BR138" s="7">
        <f t="shared" si="277"/>
        <v>0</v>
      </c>
      <c r="BS138" s="7">
        <f t="shared" si="277"/>
        <v>0</v>
      </c>
      <c r="BT138" s="7">
        <f t="shared" si="277"/>
        <v>0</v>
      </c>
      <c r="BU138" s="7">
        <f t="shared" si="277"/>
        <v>4894</v>
      </c>
      <c r="BV138" s="7">
        <f t="shared" si="277"/>
        <v>4250</v>
      </c>
      <c r="BW138" s="7">
        <f t="shared" si="277"/>
        <v>4275</v>
      </c>
      <c r="BX138" s="7">
        <f t="shared" si="277"/>
        <v>3631</v>
      </c>
      <c r="BY138" s="23">
        <f t="shared" si="213"/>
        <v>87.35185941969759</v>
      </c>
      <c r="BZ138" s="23">
        <f t="shared" si="214"/>
        <v>85.43529411764706</v>
      </c>
    </row>
    <row r="139" spans="1:78" ht="33">
      <c r="A139" s="15" t="s">
        <v>11</v>
      </c>
      <c r="B139" s="16">
        <v>913</v>
      </c>
      <c r="C139" s="16" t="s">
        <v>7</v>
      </c>
      <c r="D139" s="16" t="s">
        <v>7</v>
      </c>
      <c r="E139" s="16" t="s">
        <v>137</v>
      </c>
      <c r="F139" s="16" t="s">
        <v>12</v>
      </c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>
        <f>AY140</f>
        <v>644</v>
      </c>
      <c r="AZ139" s="7">
        <f aca="true" t="shared" si="278" ref="AZ139:BX139">AZ140</f>
        <v>0</v>
      </c>
      <c r="BA139" s="7">
        <f t="shared" si="278"/>
        <v>0</v>
      </c>
      <c r="BB139" s="7">
        <f t="shared" si="278"/>
        <v>4250</v>
      </c>
      <c r="BC139" s="7">
        <f t="shared" si="278"/>
        <v>4894</v>
      </c>
      <c r="BD139" s="7">
        <f t="shared" si="278"/>
        <v>4250</v>
      </c>
      <c r="BE139" s="7">
        <f>BE140</f>
        <v>0</v>
      </c>
      <c r="BF139" s="7">
        <f t="shared" si="278"/>
        <v>0</v>
      </c>
      <c r="BG139" s="7">
        <f t="shared" si="278"/>
        <v>0</v>
      </c>
      <c r="BH139" s="7">
        <f t="shared" si="278"/>
        <v>0</v>
      </c>
      <c r="BI139" s="7">
        <f t="shared" si="278"/>
        <v>4894</v>
      </c>
      <c r="BJ139" s="7">
        <f t="shared" si="278"/>
        <v>4250</v>
      </c>
      <c r="BK139" s="7">
        <f>BK140</f>
        <v>0</v>
      </c>
      <c r="BL139" s="7">
        <f t="shared" si="278"/>
        <v>0</v>
      </c>
      <c r="BM139" s="7">
        <f t="shared" si="278"/>
        <v>0</v>
      </c>
      <c r="BN139" s="7">
        <f t="shared" si="278"/>
        <v>0</v>
      </c>
      <c r="BO139" s="7">
        <f t="shared" si="278"/>
        <v>4894</v>
      </c>
      <c r="BP139" s="7">
        <f t="shared" si="278"/>
        <v>4250</v>
      </c>
      <c r="BQ139" s="7">
        <f>BQ140</f>
        <v>0</v>
      </c>
      <c r="BR139" s="7">
        <f t="shared" si="278"/>
        <v>0</v>
      </c>
      <c r="BS139" s="7">
        <f t="shared" si="278"/>
        <v>0</v>
      </c>
      <c r="BT139" s="7">
        <f t="shared" si="278"/>
        <v>0</v>
      </c>
      <c r="BU139" s="7">
        <f t="shared" si="278"/>
        <v>4894</v>
      </c>
      <c r="BV139" s="7">
        <f t="shared" si="278"/>
        <v>4250</v>
      </c>
      <c r="BW139" s="7">
        <f t="shared" si="278"/>
        <v>4275</v>
      </c>
      <c r="BX139" s="7">
        <f t="shared" si="278"/>
        <v>3631</v>
      </c>
      <c r="BY139" s="23">
        <f t="shared" si="213"/>
        <v>87.35185941969759</v>
      </c>
      <c r="BZ139" s="23">
        <f t="shared" si="214"/>
        <v>85.43529411764706</v>
      </c>
    </row>
    <row r="140" spans="1:78" ht="19.5" customHeight="1">
      <c r="A140" s="15" t="s">
        <v>13</v>
      </c>
      <c r="B140" s="16">
        <v>913</v>
      </c>
      <c r="C140" s="16" t="s">
        <v>7</v>
      </c>
      <c r="D140" s="16" t="s">
        <v>7</v>
      </c>
      <c r="E140" s="16" t="s">
        <v>137</v>
      </c>
      <c r="F140" s="7">
        <v>610</v>
      </c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>
        <v>644</v>
      </c>
      <c r="AZ140" s="7"/>
      <c r="BA140" s="7"/>
      <c r="BB140" s="7">
        <v>4250</v>
      </c>
      <c r="BC140" s="7">
        <f>AW140+AY140+AZ140+BA140+BB140</f>
        <v>4894</v>
      </c>
      <c r="BD140" s="7">
        <f>AX140+BB140</f>
        <v>4250</v>
      </c>
      <c r="BE140" s="7"/>
      <c r="BF140" s="7"/>
      <c r="BG140" s="7"/>
      <c r="BH140" s="7"/>
      <c r="BI140" s="7">
        <f>BC140+BE140+BF140+BG140+BH140</f>
        <v>4894</v>
      </c>
      <c r="BJ140" s="7">
        <f>BD140+BH140</f>
        <v>4250</v>
      </c>
      <c r="BK140" s="7"/>
      <c r="BL140" s="7"/>
      <c r="BM140" s="7"/>
      <c r="BN140" s="7"/>
      <c r="BO140" s="7">
        <f>BI140+BK140+BL140+BM140+BN140</f>
        <v>4894</v>
      </c>
      <c r="BP140" s="7">
        <f>BJ140+BN140</f>
        <v>4250</v>
      </c>
      <c r="BQ140" s="7"/>
      <c r="BR140" s="7"/>
      <c r="BS140" s="7"/>
      <c r="BT140" s="7"/>
      <c r="BU140" s="7">
        <f>BO140+BQ140+BR140+BS140+BT140</f>
        <v>4894</v>
      </c>
      <c r="BV140" s="7">
        <f>BP140+BT140</f>
        <v>4250</v>
      </c>
      <c r="BW140" s="7">
        <v>4275</v>
      </c>
      <c r="BX140" s="7">
        <v>3631</v>
      </c>
      <c r="BY140" s="23">
        <f t="shared" si="213"/>
        <v>87.35185941969759</v>
      </c>
      <c r="BZ140" s="23">
        <f t="shared" si="214"/>
        <v>85.43529411764706</v>
      </c>
    </row>
    <row r="141" spans="1:78" ht="12.75">
      <c r="A141" s="15"/>
      <c r="B141" s="16"/>
      <c r="C141" s="16"/>
      <c r="D141" s="16"/>
      <c r="E141" s="16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23"/>
      <c r="BZ141" s="23"/>
    </row>
    <row r="142" spans="1:78" ht="18.75">
      <c r="A142" s="13" t="s">
        <v>68</v>
      </c>
      <c r="B142" s="14">
        <v>913</v>
      </c>
      <c r="C142" s="14" t="s">
        <v>7</v>
      </c>
      <c r="D142" s="14" t="s">
        <v>33</v>
      </c>
      <c r="E142" s="14"/>
      <c r="F142" s="14"/>
      <c r="G142" s="5">
        <f aca="true" t="shared" si="279" ref="G142:BR142">G143</f>
        <v>67758</v>
      </c>
      <c r="H142" s="5">
        <f t="shared" si="279"/>
        <v>0</v>
      </c>
      <c r="I142" s="5">
        <f t="shared" si="279"/>
        <v>0</v>
      </c>
      <c r="J142" s="5">
        <f t="shared" si="279"/>
        <v>2204</v>
      </c>
      <c r="K142" s="5">
        <f t="shared" si="279"/>
        <v>0</v>
      </c>
      <c r="L142" s="5">
        <f t="shared" si="279"/>
        <v>0</v>
      </c>
      <c r="M142" s="5">
        <f t="shared" si="279"/>
        <v>69962</v>
      </c>
      <c r="N142" s="5">
        <f t="shared" si="279"/>
        <v>0</v>
      </c>
      <c r="O142" s="5">
        <f t="shared" si="279"/>
        <v>0</v>
      </c>
      <c r="P142" s="5">
        <f t="shared" si="279"/>
        <v>0</v>
      </c>
      <c r="Q142" s="5">
        <f t="shared" si="279"/>
        <v>0</v>
      </c>
      <c r="R142" s="5">
        <f t="shared" si="279"/>
        <v>0</v>
      </c>
      <c r="S142" s="5">
        <f t="shared" si="279"/>
        <v>69962</v>
      </c>
      <c r="T142" s="5">
        <f t="shared" si="279"/>
        <v>0</v>
      </c>
      <c r="U142" s="5">
        <f t="shared" si="279"/>
        <v>0</v>
      </c>
      <c r="V142" s="5">
        <f t="shared" si="279"/>
        <v>685</v>
      </c>
      <c r="W142" s="5">
        <f t="shared" si="279"/>
        <v>0</v>
      </c>
      <c r="X142" s="5">
        <f t="shared" si="279"/>
        <v>0</v>
      </c>
      <c r="Y142" s="5">
        <f t="shared" si="279"/>
        <v>70647</v>
      </c>
      <c r="Z142" s="5">
        <f t="shared" si="279"/>
        <v>0</v>
      </c>
      <c r="AA142" s="5">
        <f t="shared" si="279"/>
        <v>0</v>
      </c>
      <c r="AB142" s="5">
        <f t="shared" si="279"/>
        <v>2566</v>
      </c>
      <c r="AC142" s="5">
        <f t="shared" si="279"/>
        <v>0</v>
      </c>
      <c r="AD142" s="5">
        <f t="shared" si="279"/>
        <v>3012</v>
      </c>
      <c r="AE142" s="5">
        <f t="shared" si="279"/>
        <v>76225</v>
      </c>
      <c r="AF142" s="5">
        <f t="shared" si="279"/>
        <v>3012</v>
      </c>
      <c r="AG142" s="5">
        <f t="shared" si="279"/>
        <v>0</v>
      </c>
      <c r="AH142" s="5">
        <f t="shared" si="279"/>
        <v>0</v>
      </c>
      <c r="AI142" s="5">
        <f t="shared" si="279"/>
        <v>0</v>
      </c>
      <c r="AJ142" s="5">
        <f t="shared" si="279"/>
        <v>0</v>
      </c>
      <c r="AK142" s="5">
        <f t="shared" si="279"/>
        <v>76225</v>
      </c>
      <c r="AL142" s="5">
        <f t="shared" si="279"/>
        <v>3012</v>
      </c>
      <c r="AM142" s="5">
        <f t="shared" si="279"/>
        <v>-577</v>
      </c>
      <c r="AN142" s="5">
        <f t="shared" si="279"/>
        <v>930</v>
      </c>
      <c r="AO142" s="5">
        <f t="shared" si="279"/>
        <v>0</v>
      </c>
      <c r="AP142" s="5">
        <f t="shared" si="279"/>
        <v>0</v>
      </c>
      <c r="AQ142" s="5">
        <f t="shared" si="279"/>
        <v>76578</v>
      </c>
      <c r="AR142" s="5">
        <f t="shared" si="279"/>
        <v>3012</v>
      </c>
      <c r="AS142" s="5">
        <f t="shared" si="279"/>
        <v>0</v>
      </c>
      <c r="AT142" s="5">
        <f t="shared" si="279"/>
        <v>0</v>
      </c>
      <c r="AU142" s="5">
        <f t="shared" si="279"/>
        <v>0</v>
      </c>
      <c r="AV142" s="5">
        <f t="shared" si="279"/>
        <v>0</v>
      </c>
      <c r="AW142" s="5">
        <f t="shared" si="279"/>
        <v>76578</v>
      </c>
      <c r="AX142" s="5">
        <f t="shared" si="279"/>
        <v>3012</v>
      </c>
      <c r="AY142" s="5">
        <f t="shared" si="279"/>
        <v>0</v>
      </c>
      <c r="AZ142" s="5">
        <f t="shared" si="279"/>
        <v>0</v>
      </c>
      <c r="BA142" s="5">
        <f t="shared" si="279"/>
        <v>-64</v>
      </c>
      <c r="BB142" s="5">
        <f t="shared" si="279"/>
        <v>0</v>
      </c>
      <c r="BC142" s="5">
        <f t="shared" si="279"/>
        <v>76514</v>
      </c>
      <c r="BD142" s="5">
        <f t="shared" si="279"/>
        <v>3012</v>
      </c>
      <c r="BE142" s="5">
        <f t="shared" si="279"/>
        <v>0</v>
      </c>
      <c r="BF142" s="5">
        <f t="shared" si="279"/>
        <v>0</v>
      </c>
      <c r="BG142" s="5">
        <f t="shared" si="279"/>
        <v>0</v>
      </c>
      <c r="BH142" s="5">
        <f t="shared" si="279"/>
        <v>0</v>
      </c>
      <c r="BI142" s="5">
        <f t="shared" si="279"/>
        <v>76514</v>
      </c>
      <c r="BJ142" s="5">
        <f t="shared" si="279"/>
        <v>3012</v>
      </c>
      <c r="BK142" s="5">
        <f t="shared" si="279"/>
        <v>0</v>
      </c>
      <c r="BL142" s="5">
        <f t="shared" si="279"/>
        <v>0</v>
      </c>
      <c r="BM142" s="5">
        <f t="shared" si="279"/>
        <v>0</v>
      </c>
      <c r="BN142" s="5">
        <f t="shared" si="279"/>
        <v>0</v>
      </c>
      <c r="BO142" s="5">
        <f t="shared" si="279"/>
        <v>76514</v>
      </c>
      <c r="BP142" s="5">
        <f t="shared" si="279"/>
        <v>3012</v>
      </c>
      <c r="BQ142" s="5">
        <f t="shared" si="279"/>
        <v>0</v>
      </c>
      <c r="BR142" s="5">
        <f t="shared" si="279"/>
        <v>0</v>
      </c>
      <c r="BS142" s="5">
        <f aca="true" t="shared" si="280" ref="BS142:BX142">BS143</f>
        <v>0</v>
      </c>
      <c r="BT142" s="5">
        <f t="shared" si="280"/>
        <v>0</v>
      </c>
      <c r="BU142" s="5">
        <f t="shared" si="280"/>
        <v>76514</v>
      </c>
      <c r="BV142" s="5">
        <f t="shared" si="280"/>
        <v>3012</v>
      </c>
      <c r="BW142" s="5">
        <f t="shared" si="280"/>
        <v>55063</v>
      </c>
      <c r="BX142" s="5">
        <f t="shared" si="280"/>
        <v>3012</v>
      </c>
      <c r="BY142" s="39">
        <f t="shared" si="213"/>
        <v>71.96460778419636</v>
      </c>
      <c r="BZ142" s="39">
        <f t="shared" si="214"/>
        <v>100</v>
      </c>
    </row>
    <row r="143" spans="1:78" ht="33">
      <c r="A143" s="18" t="s">
        <v>108</v>
      </c>
      <c r="B143" s="16">
        <v>913</v>
      </c>
      <c r="C143" s="16" t="s">
        <v>7</v>
      </c>
      <c r="D143" s="16" t="s">
        <v>33</v>
      </c>
      <c r="E143" s="16" t="s">
        <v>39</v>
      </c>
      <c r="F143" s="16"/>
      <c r="G143" s="9">
        <f>G144+G148+G152</f>
        <v>67758</v>
      </c>
      <c r="H143" s="9">
        <f>H144+H148+H152</f>
        <v>0</v>
      </c>
      <c r="I143" s="9">
        <f aca="true" t="shared" si="281" ref="I143:N143">I144+I148+I152</f>
        <v>0</v>
      </c>
      <c r="J143" s="9">
        <f t="shared" si="281"/>
        <v>2204</v>
      </c>
      <c r="K143" s="9">
        <f t="shared" si="281"/>
        <v>0</v>
      </c>
      <c r="L143" s="9">
        <f t="shared" si="281"/>
        <v>0</v>
      </c>
      <c r="M143" s="9">
        <f t="shared" si="281"/>
        <v>69962</v>
      </c>
      <c r="N143" s="9">
        <f t="shared" si="281"/>
        <v>0</v>
      </c>
      <c r="O143" s="9">
        <f aca="true" t="shared" si="282" ref="O143:T143">O144+O148+O152</f>
        <v>0</v>
      </c>
      <c r="P143" s="9">
        <f t="shared" si="282"/>
        <v>0</v>
      </c>
      <c r="Q143" s="9">
        <f t="shared" si="282"/>
        <v>0</v>
      </c>
      <c r="R143" s="9">
        <f t="shared" si="282"/>
        <v>0</v>
      </c>
      <c r="S143" s="9">
        <f t="shared" si="282"/>
        <v>69962</v>
      </c>
      <c r="T143" s="9">
        <f t="shared" si="282"/>
        <v>0</v>
      </c>
      <c r="U143" s="9">
        <f aca="true" t="shared" si="283" ref="U143:Z143">U144+U148+U152</f>
        <v>0</v>
      </c>
      <c r="V143" s="9">
        <f t="shared" si="283"/>
        <v>685</v>
      </c>
      <c r="W143" s="9">
        <f t="shared" si="283"/>
        <v>0</v>
      </c>
      <c r="X143" s="9">
        <f t="shared" si="283"/>
        <v>0</v>
      </c>
      <c r="Y143" s="9">
        <f t="shared" si="283"/>
        <v>70647</v>
      </c>
      <c r="Z143" s="9">
        <f t="shared" si="283"/>
        <v>0</v>
      </c>
      <c r="AA143" s="9">
        <f aca="true" t="shared" si="284" ref="AA143:BP143">AA144+AA148+AA152+AA162+AA165</f>
        <v>0</v>
      </c>
      <c r="AB143" s="9">
        <f t="shared" si="284"/>
        <v>2566</v>
      </c>
      <c r="AC143" s="9">
        <f t="shared" si="284"/>
        <v>0</v>
      </c>
      <c r="AD143" s="9">
        <f t="shared" si="284"/>
        <v>3012</v>
      </c>
      <c r="AE143" s="9">
        <f t="shared" si="284"/>
        <v>76225</v>
      </c>
      <c r="AF143" s="9">
        <f t="shared" si="284"/>
        <v>3012</v>
      </c>
      <c r="AG143" s="9">
        <f t="shared" si="284"/>
        <v>0</v>
      </c>
      <c r="AH143" s="9">
        <f t="shared" si="284"/>
        <v>0</v>
      </c>
      <c r="AI143" s="9">
        <f t="shared" si="284"/>
        <v>0</v>
      </c>
      <c r="AJ143" s="9">
        <f t="shared" si="284"/>
        <v>0</v>
      </c>
      <c r="AK143" s="9">
        <f t="shared" si="284"/>
        <v>76225</v>
      </c>
      <c r="AL143" s="9">
        <f t="shared" si="284"/>
        <v>3012</v>
      </c>
      <c r="AM143" s="9">
        <f t="shared" si="284"/>
        <v>-577</v>
      </c>
      <c r="AN143" s="9">
        <f t="shared" si="284"/>
        <v>930</v>
      </c>
      <c r="AO143" s="9">
        <f t="shared" si="284"/>
        <v>0</v>
      </c>
      <c r="AP143" s="9">
        <f t="shared" si="284"/>
        <v>0</v>
      </c>
      <c r="AQ143" s="9">
        <f t="shared" si="284"/>
        <v>76578</v>
      </c>
      <c r="AR143" s="9">
        <f t="shared" si="284"/>
        <v>3012</v>
      </c>
      <c r="AS143" s="9">
        <f t="shared" si="284"/>
        <v>0</v>
      </c>
      <c r="AT143" s="9">
        <f t="shared" si="284"/>
        <v>0</v>
      </c>
      <c r="AU143" s="9">
        <f t="shared" si="284"/>
        <v>0</v>
      </c>
      <c r="AV143" s="9">
        <f t="shared" si="284"/>
        <v>0</v>
      </c>
      <c r="AW143" s="9">
        <f t="shared" si="284"/>
        <v>76578</v>
      </c>
      <c r="AX143" s="9">
        <f t="shared" si="284"/>
        <v>3012</v>
      </c>
      <c r="AY143" s="9">
        <f t="shared" si="284"/>
        <v>0</v>
      </c>
      <c r="AZ143" s="9">
        <f t="shared" si="284"/>
        <v>0</v>
      </c>
      <c r="BA143" s="9">
        <f t="shared" si="284"/>
        <v>-64</v>
      </c>
      <c r="BB143" s="9">
        <f t="shared" si="284"/>
        <v>0</v>
      </c>
      <c r="BC143" s="9">
        <f t="shared" si="284"/>
        <v>76514</v>
      </c>
      <c r="BD143" s="9">
        <f t="shared" si="284"/>
        <v>3012</v>
      </c>
      <c r="BE143" s="9">
        <f t="shared" si="284"/>
        <v>0</v>
      </c>
      <c r="BF143" s="9">
        <f t="shared" si="284"/>
        <v>0</v>
      </c>
      <c r="BG143" s="9">
        <f t="shared" si="284"/>
        <v>0</v>
      </c>
      <c r="BH143" s="9">
        <f t="shared" si="284"/>
        <v>0</v>
      </c>
      <c r="BI143" s="9">
        <f t="shared" si="284"/>
        <v>76514</v>
      </c>
      <c r="BJ143" s="9">
        <f t="shared" si="284"/>
        <v>3012</v>
      </c>
      <c r="BK143" s="9">
        <f t="shared" si="284"/>
        <v>0</v>
      </c>
      <c r="BL143" s="9">
        <f t="shared" si="284"/>
        <v>0</v>
      </c>
      <c r="BM143" s="9">
        <f t="shared" si="284"/>
        <v>0</v>
      </c>
      <c r="BN143" s="9">
        <f t="shared" si="284"/>
        <v>0</v>
      </c>
      <c r="BO143" s="9">
        <f t="shared" si="284"/>
        <v>76514</v>
      </c>
      <c r="BP143" s="9">
        <f t="shared" si="284"/>
        <v>3012</v>
      </c>
      <c r="BQ143" s="9">
        <f aca="true" t="shared" si="285" ref="BQ143:BV143">BQ144+BQ148+BQ152+BQ162+BQ165</f>
        <v>0</v>
      </c>
      <c r="BR143" s="9">
        <f t="shared" si="285"/>
        <v>0</v>
      </c>
      <c r="BS143" s="9">
        <f t="shared" si="285"/>
        <v>0</v>
      </c>
      <c r="BT143" s="9">
        <f t="shared" si="285"/>
        <v>0</v>
      </c>
      <c r="BU143" s="9">
        <f t="shared" si="285"/>
        <v>76514</v>
      </c>
      <c r="BV143" s="9">
        <f t="shared" si="285"/>
        <v>3012</v>
      </c>
      <c r="BW143" s="9">
        <f aca="true" t="shared" si="286" ref="BW143:BX143">BW144+BW148+BW152+BW162+BW165</f>
        <v>55063</v>
      </c>
      <c r="BX143" s="9">
        <f t="shared" si="286"/>
        <v>3012</v>
      </c>
      <c r="BY143" s="41">
        <f t="shared" si="213"/>
        <v>71.96460778419636</v>
      </c>
      <c r="BZ143" s="41">
        <f t="shared" si="214"/>
        <v>100</v>
      </c>
    </row>
    <row r="144" spans="1:78" ht="33">
      <c r="A144" s="15" t="s">
        <v>9</v>
      </c>
      <c r="B144" s="16">
        <v>913</v>
      </c>
      <c r="C144" s="16" t="s">
        <v>7</v>
      </c>
      <c r="D144" s="16" t="s">
        <v>33</v>
      </c>
      <c r="E144" s="16" t="s">
        <v>49</v>
      </c>
      <c r="F144" s="16"/>
      <c r="G144" s="9">
        <f aca="true" t="shared" si="287" ref="G144:V146">G145</f>
        <v>52300</v>
      </c>
      <c r="H144" s="9">
        <f t="shared" si="287"/>
        <v>0</v>
      </c>
      <c r="I144" s="9">
        <f t="shared" si="287"/>
        <v>0</v>
      </c>
      <c r="J144" s="9">
        <f t="shared" si="287"/>
        <v>1620</v>
      </c>
      <c r="K144" s="9">
        <f t="shared" si="287"/>
        <v>0</v>
      </c>
      <c r="L144" s="9">
        <f t="shared" si="287"/>
        <v>0</v>
      </c>
      <c r="M144" s="9">
        <f t="shared" si="287"/>
        <v>53920</v>
      </c>
      <c r="N144" s="9">
        <f t="shared" si="287"/>
        <v>0</v>
      </c>
      <c r="O144" s="9">
        <f t="shared" si="287"/>
        <v>0</v>
      </c>
      <c r="P144" s="9">
        <f t="shared" si="287"/>
        <v>0</v>
      </c>
      <c r="Q144" s="9">
        <f t="shared" si="287"/>
        <v>0</v>
      </c>
      <c r="R144" s="9">
        <f t="shared" si="287"/>
        <v>0</v>
      </c>
      <c r="S144" s="9">
        <f t="shared" si="287"/>
        <v>53920</v>
      </c>
      <c r="T144" s="9">
        <f t="shared" si="287"/>
        <v>0</v>
      </c>
      <c r="U144" s="9">
        <f t="shared" si="287"/>
        <v>0</v>
      </c>
      <c r="V144" s="9">
        <f t="shared" si="287"/>
        <v>640</v>
      </c>
      <c r="W144" s="9">
        <f aca="true" t="shared" si="288" ref="U144:AJ146">W145</f>
        <v>0</v>
      </c>
      <c r="X144" s="9">
        <f t="shared" si="288"/>
        <v>0</v>
      </c>
      <c r="Y144" s="9">
        <f t="shared" si="288"/>
        <v>54560</v>
      </c>
      <c r="Z144" s="9">
        <f t="shared" si="288"/>
        <v>0</v>
      </c>
      <c r="AA144" s="9">
        <f t="shared" si="288"/>
        <v>0</v>
      </c>
      <c r="AB144" s="9">
        <f t="shared" si="288"/>
        <v>0</v>
      </c>
      <c r="AC144" s="9">
        <f t="shared" si="288"/>
        <v>0</v>
      </c>
      <c r="AD144" s="9">
        <f t="shared" si="288"/>
        <v>0</v>
      </c>
      <c r="AE144" s="9">
        <f t="shared" si="288"/>
        <v>54560</v>
      </c>
      <c r="AF144" s="9">
        <f t="shared" si="288"/>
        <v>0</v>
      </c>
      <c r="AG144" s="9">
        <f t="shared" si="288"/>
        <v>0</v>
      </c>
      <c r="AH144" s="9">
        <f t="shared" si="288"/>
        <v>0</v>
      </c>
      <c r="AI144" s="9">
        <f t="shared" si="288"/>
        <v>0</v>
      </c>
      <c r="AJ144" s="9">
        <f t="shared" si="288"/>
        <v>0</v>
      </c>
      <c r="AK144" s="9">
        <f aca="true" t="shared" si="289" ref="AG144:AV146">AK145</f>
        <v>54560</v>
      </c>
      <c r="AL144" s="9">
        <f t="shared" si="289"/>
        <v>0</v>
      </c>
      <c r="AM144" s="9">
        <f t="shared" si="289"/>
        <v>0</v>
      </c>
      <c r="AN144" s="9">
        <f t="shared" si="289"/>
        <v>0</v>
      </c>
      <c r="AO144" s="9">
        <f t="shared" si="289"/>
        <v>0</v>
      </c>
      <c r="AP144" s="9">
        <f t="shared" si="289"/>
        <v>0</v>
      </c>
      <c r="AQ144" s="9">
        <f t="shared" si="289"/>
        <v>54560</v>
      </c>
      <c r="AR144" s="9">
        <f t="shared" si="289"/>
        <v>0</v>
      </c>
      <c r="AS144" s="9">
        <f t="shared" si="289"/>
        <v>0</v>
      </c>
      <c r="AT144" s="9">
        <f t="shared" si="289"/>
        <v>0</v>
      </c>
      <c r="AU144" s="9">
        <f t="shared" si="289"/>
        <v>0</v>
      </c>
      <c r="AV144" s="9">
        <f t="shared" si="289"/>
        <v>0</v>
      </c>
      <c r="AW144" s="9">
        <f aca="true" t="shared" si="290" ref="AS144:BH146">AW145</f>
        <v>54560</v>
      </c>
      <c r="AX144" s="9">
        <f t="shared" si="290"/>
        <v>0</v>
      </c>
      <c r="AY144" s="9">
        <f t="shared" si="290"/>
        <v>0</v>
      </c>
      <c r="AZ144" s="9">
        <f t="shared" si="290"/>
        <v>0</v>
      </c>
      <c r="BA144" s="9">
        <f t="shared" si="290"/>
        <v>0</v>
      </c>
      <c r="BB144" s="9">
        <f t="shared" si="290"/>
        <v>0</v>
      </c>
      <c r="BC144" s="9">
        <f t="shared" si="290"/>
        <v>54560</v>
      </c>
      <c r="BD144" s="9">
        <f t="shared" si="290"/>
        <v>0</v>
      </c>
      <c r="BE144" s="9">
        <f t="shared" si="290"/>
        <v>0</v>
      </c>
      <c r="BF144" s="9">
        <f t="shared" si="290"/>
        <v>0</v>
      </c>
      <c r="BG144" s="9">
        <f t="shared" si="290"/>
        <v>0</v>
      </c>
      <c r="BH144" s="9">
        <f t="shared" si="290"/>
        <v>0</v>
      </c>
      <c r="BI144" s="9">
        <f aca="true" t="shared" si="291" ref="BE144:BT146">BI145</f>
        <v>54560</v>
      </c>
      <c r="BJ144" s="9">
        <f t="shared" si="291"/>
        <v>0</v>
      </c>
      <c r="BK144" s="9">
        <f t="shared" si="291"/>
        <v>0</v>
      </c>
      <c r="BL144" s="9">
        <f t="shared" si="291"/>
        <v>0</v>
      </c>
      <c r="BM144" s="9">
        <f t="shared" si="291"/>
        <v>0</v>
      </c>
      <c r="BN144" s="9">
        <f t="shared" si="291"/>
        <v>0</v>
      </c>
      <c r="BO144" s="9">
        <f t="shared" si="291"/>
        <v>54560</v>
      </c>
      <c r="BP144" s="9">
        <f t="shared" si="291"/>
        <v>0</v>
      </c>
      <c r="BQ144" s="9">
        <f t="shared" si="291"/>
        <v>0</v>
      </c>
      <c r="BR144" s="9">
        <f t="shared" si="291"/>
        <v>0</v>
      </c>
      <c r="BS144" s="9">
        <f t="shared" si="291"/>
        <v>0</v>
      </c>
      <c r="BT144" s="9">
        <f t="shared" si="291"/>
        <v>0</v>
      </c>
      <c r="BU144" s="9">
        <f aca="true" t="shared" si="292" ref="BQ144:BX146">BU145</f>
        <v>54560</v>
      </c>
      <c r="BV144" s="9">
        <f t="shared" si="292"/>
        <v>0</v>
      </c>
      <c r="BW144" s="9">
        <f t="shared" si="292"/>
        <v>39042</v>
      </c>
      <c r="BX144" s="9">
        <f t="shared" si="292"/>
        <v>0</v>
      </c>
      <c r="BY144" s="41">
        <f t="shared" si="213"/>
        <v>71.55791788856305</v>
      </c>
      <c r="BZ144" s="41"/>
    </row>
    <row r="145" spans="1:78" ht="33">
      <c r="A145" s="15" t="s">
        <v>69</v>
      </c>
      <c r="B145" s="16">
        <v>913</v>
      </c>
      <c r="C145" s="16" t="s">
        <v>7</v>
      </c>
      <c r="D145" s="16" t="s">
        <v>33</v>
      </c>
      <c r="E145" s="16" t="s">
        <v>70</v>
      </c>
      <c r="F145" s="16"/>
      <c r="G145" s="9">
        <f t="shared" si="287"/>
        <v>52300</v>
      </c>
      <c r="H145" s="9">
        <f t="shared" si="287"/>
        <v>0</v>
      </c>
      <c r="I145" s="9">
        <f t="shared" si="287"/>
        <v>0</v>
      </c>
      <c r="J145" s="9">
        <f t="shared" si="287"/>
        <v>1620</v>
      </c>
      <c r="K145" s="9">
        <f t="shared" si="287"/>
        <v>0</v>
      </c>
      <c r="L145" s="9">
        <f t="shared" si="287"/>
        <v>0</v>
      </c>
      <c r="M145" s="9">
        <f t="shared" si="287"/>
        <v>53920</v>
      </c>
      <c r="N145" s="9">
        <f t="shared" si="287"/>
        <v>0</v>
      </c>
      <c r="O145" s="9">
        <f t="shared" si="287"/>
        <v>0</v>
      </c>
      <c r="P145" s="9">
        <f t="shared" si="287"/>
        <v>0</v>
      </c>
      <c r="Q145" s="9">
        <f t="shared" si="287"/>
        <v>0</v>
      </c>
      <c r="R145" s="9">
        <f t="shared" si="287"/>
        <v>0</v>
      </c>
      <c r="S145" s="9">
        <f t="shared" si="287"/>
        <v>53920</v>
      </c>
      <c r="T145" s="9">
        <f t="shared" si="287"/>
        <v>0</v>
      </c>
      <c r="U145" s="9">
        <f t="shared" si="288"/>
        <v>0</v>
      </c>
      <c r="V145" s="9">
        <f t="shared" si="288"/>
        <v>640</v>
      </c>
      <c r="W145" s="9">
        <f t="shared" si="288"/>
        <v>0</v>
      </c>
      <c r="X145" s="9">
        <f t="shared" si="288"/>
        <v>0</v>
      </c>
      <c r="Y145" s="9">
        <f t="shared" si="288"/>
        <v>54560</v>
      </c>
      <c r="Z145" s="9">
        <f t="shared" si="288"/>
        <v>0</v>
      </c>
      <c r="AA145" s="9">
        <f t="shared" si="288"/>
        <v>0</v>
      </c>
      <c r="AB145" s="9">
        <f t="shared" si="288"/>
        <v>0</v>
      </c>
      <c r="AC145" s="9">
        <f t="shared" si="288"/>
        <v>0</v>
      </c>
      <c r="AD145" s="9">
        <f t="shared" si="288"/>
        <v>0</v>
      </c>
      <c r="AE145" s="9">
        <f t="shared" si="288"/>
        <v>54560</v>
      </c>
      <c r="AF145" s="9">
        <f t="shared" si="288"/>
        <v>0</v>
      </c>
      <c r="AG145" s="9">
        <f t="shared" si="289"/>
        <v>0</v>
      </c>
      <c r="AH145" s="9">
        <f t="shared" si="289"/>
        <v>0</v>
      </c>
      <c r="AI145" s="9">
        <f t="shared" si="289"/>
        <v>0</v>
      </c>
      <c r="AJ145" s="9">
        <f t="shared" si="289"/>
        <v>0</v>
      </c>
      <c r="AK145" s="9">
        <f t="shared" si="289"/>
        <v>54560</v>
      </c>
      <c r="AL145" s="9">
        <f t="shared" si="289"/>
        <v>0</v>
      </c>
      <c r="AM145" s="9">
        <f t="shared" si="289"/>
        <v>0</v>
      </c>
      <c r="AN145" s="9">
        <f t="shared" si="289"/>
        <v>0</v>
      </c>
      <c r="AO145" s="9">
        <f t="shared" si="289"/>
        <v>0</v>
      </c>
      <c r="AP145" s="9">
        <f t="shared" si="289"/>
        <v>0</v>
      </c>
      <c r="AQ145" s="9">
        <f t="shared" si="289"/>
        <v>54560</v>
      </c>
      <c r="AR145" s="9">
        <f t="shared" si="289"/>
        <v>0</v>
      </c>
      <c r="AS145" s="9">
        <f t="shared" si="290"/>
        <v>0</v>
      </c>
      <c r="AT145" s="9">
        <f t="shared" si="290"/>
        <v>0</v>
      </c>
      <c r="AU145" s="9">
        <f t="shared" si="290"/>
        <v>0</v>
      </c>
      <c r="AV145" s="9">
        <f t="shared" si="290"/>
        <v>0</v>
      </c>
      <c r="AW145" s="9">
        <f t="shared" si="290"/>
        <v>54560</v>
      </c>
      <c r="AX145" s="9">
        <f t="shared" si="290"/>
        <v>0</v>
      </c>
      <c r="AY145" s="9">
        <f t="shared" si="290"/>
        <v>0</v>
      </c>
      <c r="AZ145" s="9">
        <f t="shared" si="290"/>
        <v>0</v>
      </c>
      <c r="BA145" s="9">
        <f t="shared" si="290"/>
        <v>0</v>
      </c>
      <c r="BB145" s="9">
        <f t="shared" si="290"/>
        <v>0</v>
      </c>
      <c r="BC145" s="9">
        <f t="shared" si="290"/>
        <v>54560</v>
      </c>
      <c r="BD145" s="9">
        <f t="shared" si="290"/>
        <v>0</v>
      </c>
      <c r="BE145" s="9">
        <f t="shared" si="291"/>
        <v>0</v>
      </c>
      <c r="BF145" s="9">
        <f t="shared" si="291"/>
        <v>0</v>
      </c>
      <c r="BG145" s="9">
        <f t="shared" si="291"/>
        <v>0</v>
      </c>
      <c r="BH145" s="9">
        <f t="shared" si="291"/>
        <v>0</v>
      </c>
      <c r="BI145" s="9">
        <f t="shared" si="291"/>
        <v>54560</v>
      </c>
      <c r="BJ145" s="9">
        <f t="shared" si="291"/>
        <v>0</v>
      </c>
      <c r="BK145" s="9">
        <f t="shared" si="291"/>
        <v>0</v>
      </c>
      <c r="BL145" s="9">
        <f t="shared" si="291"/>
        <v>0</v>
      </c>
      <c r="BM145" s="9">
        <f t="shared" si="291"/>
        <v>0</v>
      </c>
      <c r="BN145" s="9">
        <f t="shared" si="291"/>
        <v>0</v>
      </c>
      <c r="BO145" s="9">
        <f t="shared" si="291"/>
        <v>54560</v>
      </c>
      <c r="BP145" s="9">
        <f t="shared" si="291"/>
        <v>0</v>
      </c>
      <c r="BQ145" s="9">
        <f t="shared" si="292"/>
        <v>0</v>
      </c>
      <c r="BR145" s="9">
        <f t="shared" si="292"/>
        <v>0</v>
      </c>
      <c r="BS145" s="9">
        <f t="shared" si="292"/>
        <v>0</v>
      </c>
      <c r="BT145" s="9">
        <f t="shared" si="292"/>
        <v>0</v>
      </c>
      <c r="BU145" s="9">
        <f t="shared" si="292"/>
        <v>54560</v>
      </c>
      <c r="BV145" s="9">
        <f t="shared" si="292"/>
        <v>0</v>
      </c>
      <c r="BW145" s="9">
        <f t="shared" si="292"/>
        <v>39042</v>
      </c>
      <c r="BX145" s="9">
        <f t="shared" si="292"/>
        <v>0</v>
      </c>
      <c r="BY145" s="41">
        <f t="shared" si="213"/>
        <v>71.55791788856305</v>
      </c>
      <c r="BZ145" s="41"/>
    </row>
    <row r="146" spans="1:78" ht="33">
      <c r="A146" s="15" t="s">
        <v>11</v>
      </c>
      <c r="B146" s="16">
        <v>913</v>
      </c>
      <c r="C146" s="16" t="s">
        <v>7</v>
      </c>
      <c r="D146" s="16" t="s">
        <v>33</v>
      </c>
      <c r="E146" s="16" t="s">
        <v>70</v>
      </c>
      <c r="F146" s="16" t="s">
        <v>12</v>
      </c>
      <c r="G146" s="6">
        <f t="shared" si="287"/>
        <v>52300</v>
      </c>
      <c r="H146" s="6">
        <f t="shared" si="287"/>
        <v>0</v>
      </c>
      <c r="I146" s="6">
        <f t="shared" si="287"/>
        <v>0</v>
      </c>
      <c r="J146" s="6">
        <f t="shared" si="287"/>
        <v>1620</v>
      </c>
      <c r="K146" s="6">
        <f t="shared" si="287"/>
        <v>0</v>
      </c>
      <c r="L146" s="6">
        <f t="shared" si="287"/>
        <v>0</v>
      </c>
      <c r="M146" s="6">
        <f t="shared" si="287"/>
        <v>53920</v>
      </c>
      <c r="N146" s="6">
        <f t="shared" si="287"/>
        <v>0</v>
      </c>
      <c r="O146" s="6">
        <f t="shared" si="287"/>
        <v>0</v>
      </c>
      <c r="P146" s="6">
        <f t="shared" si="287"/>
        <v>0</v>
      </c>
      <c r="Q146" s="6">
        <f t="shared" si="287"/>
        <v>0</v>
      </c>
      <c r="R146" s="6">
        <f t="shared" si="287"/>
        <v>0</v>
      </c>
      <c r="S146" s="6">
        <f t="shared" si="287"/>
        <v>53920</v>
      </c>
      <c r="T146" s="6">
        <f t="shared" si="287"/>
        <v>0</v>
      </c>
      <c r="U146" s="6">
        <f t="shared" si="288"/>
        <v>0</v>
      </c>
      <c r="V146" s="6">
        <f t="shared" si="288"/>
        <v>640</v>
      </c>
      <c r="W146" s="6">
        <f t="shared" si="288"/>
        <v>0</v>
      </c>
      <c r="X146" s="6">
        <f t="shared" si="288"/>
        <v>0</v>
      </c>
      <c r="Y146" s="6">
        <f t="shared" si="288"/>
        <v>54560</v>
      </c>
      <c r="Z146" s="6">
        <f t="shared" si="288"/>
        <v>0</v>
      </c>
      <c r="AA146" s="6">
        <f t="shared" si="288"/>
        <v>0</v>
      </c>
      <c r="AB146" s="6">
        <f t="shared" si="288"/>
        <v>0</v>
      </c>
      <c r="AC146" s="6">
        <f t="shared" si="288"/>
        <v>0</v>
      </c>
      <c r="AD146" s="6">
        <f t="shared" si="288"/>
        <v>0</v>
      </c>
      <c r="AE146" s="6">
        <f t="shared" si="288"/>
        <v>54560</v>
      </c>
      <c r="AF146" s="6">
        <f t="shared" si="288"/>
        <v>0</v>
      </c>
      <c r="AG146" s="6">
        <f t="shared" si="289"/>
        <v>0</v>
      </c>
      <c r="AH146" s="6">
        <f t="shared" si="289"/>
        <v>0</v>
      </c>
      <c r="AI146" s="6">
        <f t="shared" si="289"/>
        <v>0</v>
      </c>
      <c r="AJ146" s="6">
        <f t="shared" si="289"/>
        <v>0</v>
      </c>
      <c r="AK146" s="6">
        <f t="shared" si="289"/>
        <v>54560</v>
      </c>
      <c r="AL146" s="6">
        <f t="shared" si="289"/>
        <v>0</v>
      </c>
      <c r="AM146" s="6">
        <f t="shared" si="289"/>
        <v>0</v>
      </c>
      <c r="AN146" s="6">
        <f t="shared" si="289"/>
        <v>0</v>
      </c>
      <c r="AO146" s="6">
        <f t="shared" si="289"/>
        <v>0</v>
      </c>
      <c r="AP146" s="6">
        <f t="shared" si="289"/>
        <v>0</v>
      </c>
      <c r="AQ146" s="6">
        <f t="shared" si="289"/>
        <v>54560</v>
      </c>
      <c r="AR146" s="6">
        <f t="shared" si="289"/>
        <v>0</v>
      </c>
      <c r="AS146" s="6">
        <f t="shared" si="290"/>
        <v>0</v>
      </c>
      <c r="AT146" s="6">
        <f t="shared" si="290"/>
        <v>0</v>
      </c>
      <c r="AU146" s="6">
        <f t="shared" si="290"/>
        <v>0</v>
      </c>
      <c r="AV146" s="6">
        <f t="shared" si="290"/>
        <v>0</v>
      </c>
      <c r="AW146" s="6">
        <f t="shared" si="290"/>
        <v>54560</v>
      </c>
      <c r="AX146" s="6">
        <f t="shared" si="290"/>
        <v>0</v>
      </c>
      <c r="AY146" s="6">
        <f t="shared" si="290"/>
        <v>0</v>
      </c>
      <c r="AZ146" s="6">
        <f t="shared" si="290"/>
        <v>0</v>
      </c>
      <c r="BA146" s="6">
        <f t="shared" si="290"/>
        <v>0</v>
      </c>
      <c r="BB146" s="6">
        <f t="shared" si="290"/>
        <v>0</v>
      </c>
      <c r="BC146" s="6">
        <f t="shared" si="290"/>
        <v>54560</v>
      </c>
      <c r="BD146" s="6">
        <f t="shared" si="290"/>
        <v>0</v>
      </c>
      <c r="BE146" s="6">
        <f t="shared" si="291"/>
        <v>0</v>
      </c>
      <c r="BF146" s="6">
        <f t="shared" si="291"/>
        <v>0</v>
      </c>
      <c r="BG146" s="6">
        <f t="shared" si="291"/>
        <v>0</v>
      </c>
      <c r="BH146" s="6">
        <f t="shared" si="291"/>
        <v>0</v>
      </c>
      <c r="BI146" s="6">
        <f t="shared" si="291"/>
        <v>54560</v>
      </c>
      <c r="BJ146" s="6">
        <f t="shared" si="291"/>
        <v>0</v>
      </c>
      <c r="BK146" s="6">
        <f t="shared" si="291"/>
        <v>0</v>
      </c>
      <c r="BL146" s="6">
        <f t="shared" si="291"/>
        <v>0</v>
      </c>
      <c r="BM146" s="6">
        <f t="shared" si="291"/>
        <v>0</v>
      </c>
      <c r="BN146" s="6">
        <f t="shared" si="291"/>
        <v>0</v>
      </c>
      <c r="BO146" s="6">
        <f t="shared" si="291"/>
        <v>54560</v>
      </c>
      <c r="BP146" s="6">
        <f t="shared" si="291"/>
        <v>0</v>
      </c>
      <c r="BQ146" s="6">
        <f t="shared" si="292"/>
        <v>0</v>
      </c>
      <c r="BR146" s="6">
        <f t="shared" si="292"/>
        <v>0</v>
      </c>
      <c r="BS146" s="6">
        <f t="shared" si="292"/>
        <v>0</v>
      </c>
      <c r="BT146" s="6">
        <f t="shared" si="292"/>
        <v>0</v>
      </c>
      <c r="BU146" s="6">
        <f t="shared" si="292"/>
        <v>54560</v>
      </c>
      <c r="BV146" s="6">
        <f t="shared" si="292"/>
        <v>0</v>
      </c>
      <c r="BW146" s="6">
        <f t="shared" si="292"/>
        <v>39042</v>
      </c>
      <c r="BX146" s="6">
        <f t="shared" si="292"/>
        <v>0</v>
      </c>
      <c r="BY146" s="40">
        <f t="shared" si="213"/>
        <v>71.55791788856305</v>
      </c>
      <c r="BZ146" s="40"/>
    </row>
    <row r="147" spans="1:78" ht="20.1" customHeight="1">
      <c r="A147" s="18" t="s">
        <v>18</v>
      </c>
      <c r="B147" s="16">
        <v>913</v>
      </c>
      <c r="C147" s="16" t="s">
        <v>7</v>
      </c>
      <c r="D147" s="16" t="s">
        <v>33</v>
      </c>
      <c r="E147" s="16" t="s">
        <v>70</v>
      </c>
      <c r="F147" s="16">
        <v>620</v>
      </c>
      <c r="G147" s="7">
        <v>52300</v>
      </c>
      <c r="H147" s="7"/>
      <c r="I147" s="7"/>
      <c r="J147" s="7">
        <v>1620</v>
      </c>
      <c r="K147" s="7"/>
      <c r="L147" s="7"/>
      <c r="M147" s="7">
        <f>G147+I147+J147+K147+L147</f>
        <v>53920</v>
      </c>
      <c r="N147" s="7">
        <f>H147+L147</f>
        <v>0</v>
      </c>
      <c r="O147" s="7"/>
      <c r="P147" s="7"/>
      <c r="Q147" s="7"/>
      <c r="R147" s="7"/>
      <c r="S147" s="7">
        <f>M147+O147+P147+Q147+R147</f>
        <v>53920</v>
      </c>
      <c r="T147" s="7">
        <f>N147+R147</f>
        <v>0</v>
      </c>
      <c r="U147" s="7"/>
      <c r="V147" s="7">
        <v>640</v>
      </c>
      <c r="W147" s="7"/>
      <c r="X147" s="7"/>
      <c r="Y147" s="7">
        <f>S147+U147+V147+W147+X147</f>
        <v>54560</v>
      </c>
      <c r="Z147" s="7">
        <f>T147+X147</f>
        <v>0</v>
      </c>
      <c r="AA147" s="7"/>
      <c r="AB147" s="7"/>
      <c r="AC147" s="7"/>
      <c r="AD147" s="7"/>
      <c r="AE147" s="7">
        <f>Y147+AA147+AB147+AC147+AD147</f>
        <v>54560</v>
      </c>
      <c r="AF147" s="7">
        <f>Z147+AD147</f>
        <v>0</v>
      </c>
      <c r="AG147" s="7"/>
      <c r="AH147" s="7"/>
      <c r="AI147" s="7"/>
      <c r="AJ147" s="7"/>
      <c r="AK147" s="7">
        <f>AE147+AG147+AH147+AI147+AJ147</f>
        <v>54560</v>
      </c>
      <c r="AL147" s="7">
        <f>AF147+AJ147</f>
        <v>0</v>
      </c>
      <c r="AM147" s="7"/>
      <c r="AN147" s="7"/>
      <c r="AO147" s="7"/>
      <c r="AP147" s="7"/>
      <c r="AQ147" s="7">
        <f>AK147+AM147+AN147+AO147+AP147</f>
        <v>54560</v>
      </c>
      <c r="AR147" s="7">
        <f>AL147+AP147</f>
        <v>0</v>
      </c>
      <c r="AS147" s="7"/>
      <c r="AT147" s="7"/>
      <c r="AU147" s="7"/>
      <c r="AV147" s="7"/>
      <c r="AW147" s="7">
        <f>AQ147+AS147+AT147+AU147+AV147</f>
        <v>54560</v>
      </c>
      <c r="AX147" s="7">
        <f>AR147+AV147</f>
        <v>0</v>
      </c>
      <c r="AY147" s="7"/>
      <c r="AZ147" s="7"/>
      <c r="BA147" s="7"/>
      <c r="BB147" s="7"/>
      <c r="BC147" s="7">
        <f>AW147+AY147+AZ147+BA147+BB147</f>
        <v>54560</v>
      </c>
      <c r="BD147" s="7">
        <f>AX147+BB147</f>
        <v>0</v>
      </c>
      <c r="BE147" s="7"/>
      <c r="BF147" s="7"/>
      <c r="BG147" s="7"/>
      <c r="BH147" s="7"/>
      <c r="BI147" s="7">
        <f>BC147+BE147+BF147+BG147+BH147</f>
        <v>54560</v>
      </c>
      <c r="BJ147" s="7">
        <f>BD147+BH147</f>
        <v>0</v>
      </c>
      <c r="BK147" s="7"/>
      <c r="BL147" s="7"/>
      <c r="BM147" s="7"/>
      <c r="BN147" s="7"/>
      <c r="BO147" s="7">
        <f>BI147+BK147+BL147+BM147+BN147</f>
        <v>54560</v>
      </c>
      <c r="BP147" s="7">
        <f>BJ147+BN147</f>
        <v>0</v>
      </c>
      <c r="BQ147" s="7"/>
      <c r="BR147" s="7"/>
      <c r="BS147" s="7"/>
      <c r="BT147" s="7"/>
      <c r="BU147" s="7">
        <f>BO147+BQ147+BR147+BS147+BT147</f>
        <v>54560</v>
      </c>
      <c r="BV147" s="7">
        <f>BP147+BT147</f>
        <v>0</v>
      </c>
      <c r="BW147" s="36">
        <v>39042</v>
      </c>
      <c r="BX147" s="7"/>
      <c r="BY147" s="23">
        <f t="shared" si="213"/>
        <v>71.55791788856305</v>
      </c>
      <c r="BZ147" s="23"/>
    </row>
    <row r="148" spans="1:78" ht="20.1" customHeight="1">
      <c r="A148" s="18" t="s">
        <v>14</v>
      </c>
      <c r="B148" s="16">
        <v>913</v>
      </c>
      <c r="C148" s="16" t="s">
        <v>7</v>
      </c>
      <c r="D148" s="16" t="s">
        <v>33</v>
      </c>
      <c r="E148" s="16" t="s">
        <v>40</v>
      </c>
      <c r="F148" s="16"/>
      <c r="G148" s="7">
        <f aca="true" t="shared" si="293" ref="G148:V150">G149</f>
        <v>938</v>
      </c>
      <c r="H148" s="7">
        <f t="shared" si="293"/>
        <v>0</v>
      </c>
      <c r="I148" s="7">
        <f t="shared" si="293"/>
        <v>0</v>
      </c>
      <c r="J148" s="7">
        <f t="shared" si="293"/>
        <v>0</v>
      </c>
      <c r="K148" s="7">
        <f t="shared" si="293"/>
        <v>0</v>
      </c>
      <c r="L148" s="7">
        <f t="shared" si="293"/>
        <v>0</v>
      </c>
      <c r="M148" s="7">
        <f t="shared" si="293"/>
        <v>938</v>
      </c>
      <c r="N148" s="7">
        <f t="shared" si="293"/>
        <v>0</v>
      </c>
      <c r="O148" s="7">
        <f t="shared" si="293"/>
        <v>0</v>
      </c>
      <c r="P148" s="7">
        <f t="shared" si="293"/>
        <v>0</v>
      </c>
      <c r="Q148" s="7">
        <f t="shared" si="293"/>
        <v>0</v>
      </c>
      <c r="R148" s="7">
        <f t="shared" si="293"/>
        <v>0</v>
      </c>
      <c r="S148" s="7">
        <f t="shared" si="293"/>
        <v>938</v>
      </c>
      <c r="T148" s="7">
        <f t="shared" si="293"/>
        <v>0</v>
      </c>
      <c r="U148" s="7">
        <f t="shared" si="293"/>
        <v>0</v>
      </c>
      <c r="V148" s="7">
        <f t="shared" si="293"/>
        <v>0</v>
      </c>
      <c r="W148" s="7">
        <f aca="true" t="shared" si="294" ref="U148:AJ150">W149</f>
        <v>0</v>
      </c>
      <c r="X148" s="7">
        <f t="shared" si="294"/>
        <v>0</v>
      </c>
      <c r="Y148" s="7">
        <f t="shared" si="294"/>
        <v>938</v>
      </c>
      <c r="Z148" s="7">
        <f t="shared" si="294"/>
        <v>0</v>
      </c>
      <c r="AA148" s="7">
        <f t="shared" si="294"/>
        <v>-159</v>
      </c>
      <c r="AB148" s="7">
        <f t="shared" si="294"/>
        <v>2566</v>
      </c>
      <c r="AC148" s="7">
        <f t="shared" si="294"/>
        <v>0</v>
      </c>
      <c r="AD148" s="7">
        <f t="shared" si="294"/>
        <v>0</v>
      </c>
      <c r="AE148" s="7">
        <f t="shared" si="294"/>
        <v>3345</v>
      </c>
      <c r="AF148" s="7">
        <f t="shared" si="294"/>
        <v>0</v>
      </c>
      <c r="AG148" s="7">
        <f t="shared" si="294"/>
        <v>0</v>
      </c>
      <c r="AH148" s="7">
        <f t="shared" si="294"/>
        <v>0</v>
      </c>
      <c r="AI148" s="7">
        <f t="shared" si="294"/>
        <v>0</v>
      </c>
      <c r="AJ148" s="7">
        <f t="shared" si="294"/>
        <v>0</v>
      </c>
      <c r="AK148" s="7">
        <f aca="true" t="shared" si="295" ref="AG148:AV150">AK149</f>
        <v>3345</v>
      </c>
      <c r="AL148" s="7">
        <f t="shared" si="295"/>
        <v>0</v>
      </c>
      <c r="AM148" s="7">
        <f t="shared" si="295"/>
        <v>0</v>
      </c>
      <c r="AN148" s="7">
        <f t="shared" si="295"/>
        <v>930</v>
      </c>
      <c r="AO148" s="7">
        <f t="shared" si="295"/>
        <v>0</v>
      </c>
      <c r="AP148" s="7">
        <f t="shared" si="295"/>
        <v>0</v>
      </c>
      <c r="AQ148" s="7">
        <f t="shared" si="295"/>
        <v>4275</v>
      </c>
      <c r="AR148" s="7">
        <f t="shared" si="295"/>
        <v>0</v>
      </c>
      <c r="AS148" s="7">
        <f t="shared" si="295"/>
        <v>0</v>
      </c>
      <c r="AT148" s="7">
        <f t="shared" si="295"/>
        <v>0</v>
      </c>
      <c r="AU148" s="7">
        <f t="shared" si="295"/>
        <v>0</v>
      </c>
      <c r="AV148" s="7">
        <f t="shared" si="295"/>
        <v>0</v>
      </c>
      <c r="AW148" s="7">
        <f aca="true" t="shared" si="296" ref="AS148:BH150">AW149</f>
        <v>4275</v>
      </c>
      <c r="AX148" s="7">
        <f t="shared" si="296"/>
        <v>0</v>
      </c>
      <c r="AY148" s="7">
        <f t="shared" si="296"/>
        <v>0</v>
      </c>
      <c r="AZ148" s="7">
        <f t="shared" si="296"/>
        <v>0</v>
      </c>
      <c r="BA148" s="7">
        <f t="shared" si="296"/>
        <v>-64</v>
      </c>
      <c r="BB148" s="7">
        <f t="shared" si="296"/>
        <v>0</v>
      </c>
      <c r="BC148" s="7">
        <f t="shared" si="296"/>
        <v>4211</v>
      </c>
      <c r="BD148" s="7">
        <f t="shared" si="296"/>
        <v>0</v>
      </c>
      <c r="BE148" s="7">
        <f t="shared" si="296"/>
        <v>0</v>
      </c>
      <c r="BF148" s="7">
        <f t="shared" si="296"/>
        <v>0</v>
      </c>
      <c r="BG148" s="7">
        <f t="shared" si="296"/>
        <v>0</v>
      </c>
      <c r="BH148" s="7">
        <f t="shared" si="296"/>
        <v>0</v>
      </c>
      <c r="BI148" s="7">
        <f aca="true" t="shared" si="297" ref="BE148:BT150">BI149</f>
        <v>4211</v>
      </c>
      <c r="BJ148" s="7">
        <f t="shared" si="297"/>
        <v>0</v>
      </c>
      <c r="BK148" s="7">
        <f t="shared" si="297"/>
        <v>0</v>
      </c>
      <c r="BL148" s="7">
        <f t="shared" si="297"/>
        <v>0</v>
      </c>
      <c r="BM148" s="7">
        <f t="shared" si="297"/>
        <v>0</v>
      </c>
      <c r="BN148" s="7">
        <f t="shared" si="297"/>
        <v>0</v>
      </c>
      <c r="BO148" s="7">
        <f t="shared" si="297"/>
        <v>4211</v>
      </c>
      <c r="BP148" s="7">
        <f t="shared" si="297"/>
        <v>0</v>
      </c>
      <c r="BQ148" s="7">
        <f t="shared" si="297"/>
        <v>0</v>
      </c>
      <c r="BR148" s="7">
        <f t="shared" si="297"/>
        <v>0</v>
      </c>
      <c r="BS148" s="7">
        <f t="shared" si="297"/>
        <v>0</v>
      </c>
      <c r="BT148" s="7">
        <f t="shared" si="297"/>
        <v>0</v>
      </c>
      <c r="BU148" s="7">
        <f aca="true" t="shared" si="298" ref="BQ148:BX150">BU149</f>
        <v>4211</v>
      </c>
      <c r="BV148" s="7">
        <f t="shared" si="298"/>
        <v>0</v>
      </c>
      <c r="BW148" s="7">
        <f t="shared" si="298"/>
        <v>3819</v>
      </c>
      <c r="BX148" s="7">
        <f t="shared" si="298"/>
        <v>0</v>
      </c>
      <c r="BY148" s="23">
        <f t="shared" si="213"/>
        <v>90.69104725718357</v>
      </c>
      <c r="BZ148" s="23"/>
    </row>
    <row r="149" spans="1:78" ht="33">
      <c r="A149" s="15" t="s">
        <v>71</v>
      </c>
      <c r="B149" s="16">
        <v>913</v>
      </c>
      <c r="C149" s="16" t="s">
        <v>7</v>
      </c>
      <c r="D149" s="16" t="s">
        <v>33</v>
      </c>
      <c r="E149" s="16" t="s">
        <v>72</v>
      </c>
      <c r="F149" s="16"/>
      <c r="G149" s="9">
        <f t="shared" si="293"/>
        <v>938</v>
      </c>
      <c r="H149" s="9">
        <f t="shared" si="293"/>
        <v>0</v>
      </c>
      <c r="I149" s="9">
        <f t="shared" si="293"/>
        <v>0</v>
      </c>
      <c r="J149" s="9">
        <f t="shared" si="293"/>
        <v>0</v>
      </c>
      <c r="K149" s="9">
        <f t="shared" si="293"/>
        <v>0</v>
      </c>
      <c r="L149" s="9">
        <f t="shared" si="293"/>
        <v>0</v>
      </c>
      <c r="M149" s="9">
        <f t="shared" si="293"/>
        <v>938</v>
      </c>
      <c r="N149" s="9">
        <f t="shared" si="293"/>
        <v>0</v>
      </c>
      <c r="O149" s="9">
        <f t="shared" si="293"/>
        <v>0</v>
      </c>
      <c r="P149" s="9">
        <f t="shared" si="293"/>
        <v>0</v>
      </c>
      <c r="Q149" s="9">
        <f t="shared" si="293"/>
        <v>0</v>
      </c>
      <c r="R149" s="9">
        <f t="shared" si="293"/>
        <v>0</v>
      </c>
      <c r="S149" s="9">
        <f t="shared" si="293"/>
        <v>938</v>
      </c>
      <c r="T149" s="9">
        <f t="shared" si="293"/>
        <v>0</v>
      </c>
      <c r="U149" s="9">
        <f t="shared" si="294"/>
        <v>0</v>
      </c>
      <c r="V149" s="9">
        <f t="shared" si="294"/>
        <v>0</v>
      </c>
      <c r="W149" s="9">
        <f t="shared" si="294"/>
        <v>0</v>
      </c>
      <c r="X149" s="9">
        <f t="shared" si="294"/>
        <v>0</v>
      </c>
      <c r="Y149" s="9">
        <f t="shared" si="294"/>
        <v>938</v>
      </c>
      <c r="Z149" s="9">
        <f t="shared" si="294"/>
        <v>0</v>
      </c>
      <c r="AA149" s="9">
        <f t="shared" si="294"/>
        <v>-159</v>
      </c>
      <c r="AB149" s="9">
        <f t="shared" si="294"/>
        <v>2566</v>
      </c>
      <c r="AC149" s="9">
        <f t="shared" si="294"/>
        <v>0</v>
      </c>
      <c r="AD149" s="9">
        <f t="shared" si="294"/>
        <v>0</v>
      </c>
      <c r="AE149" s="9">
        <f t="shared" si="294"/>
        <v>3345</v>
      </c>
      <c r="AF149" s="9">
        <f t="shared" si="294"/>
        <v>0</v>
      </c>
      <c r="AG149" s="9">
        <f t="shared" si="295"/>
        <v>0</v>
      </c>
      <c r="AH149" s="9">
        <f t="shared" si="295"/>
        <v>0</v>
      </c>
      <c r="AI149" s="9">
        <f t="shared" si="295"/>
        <v>0</v>
      </c>
      <c r="AJ149" s="9">
        <f t="shared" si="295"/>
        <v>0</v>
      </c>
      <c r="AK149" s="9">
        <f t="shared" si="295"/>
        <v>3345</v>
      </c>
      <c r="AL149" s="9">
        <f t="shared" si="295"/>
        <v>0</v>
      </c>
      <c r="AM149" s="9">
        <f t="shared" si="295"/>
        <v>0</v>
      </c>
      <c r="AN149" s="9">
        <f t="shared" si="295"/>
        <v>930</v>
      </c>
      <c r="AO149" s="9">
        <f t="shared" si="295"/>
        <v>0</v>
      </c>
      <c r="AP149" s="9">
        <f t="shared" si="295"/>
        <v>0</v>
      </c>
      <c r="AQ149" s="9">
        <f t="shared" si="295"/>
        <v>4275</v>
      </c>
      <c r="AR149" s="9">
        <f t="shared" si="295"/>
        <v>0</v>
      </c>
      <c r="AS149" s="9">
        <f t="shared" si="296"/>
        <v>0</v>
      </c>
      <c r="AT149" s="9">
        <f t="shared" si="296"/>
        <v>0</v>
      </c>
      <c r="AU149" s="9">
        <f t="shared" si="296"/>
        <v>0</v>
      </c>
      <c r="AV149" s="9">
        <f t="shared" si="296"/>
        <v>0</v>
      </c>
      <c r="AW149" s="9">
        <f t="shared" si="296"/>
        <v>4275</v>
      </c>
      <c r="AX149" s="9">
        <f t="shared" si="296"/>
        <v>0</v>
      </c>
      <c r="AY149" s="9">
        <f t="shared" si="296"/>
        <v>0</v>
      </c>
      <c r="AZ149" s="9">
        <f t="shared" si="296"/>
        <v>0</v>
      </c>
      <c r="BA149" s="9">
        <f t="shared" si="296"/>
        <v>-64</v>
      </c>
      <c r="BB149" s="9">
        <f t="shared" si="296"/>
        <v>0</v>
      </c>
      <c r="BC149" s="9">
        <f t="shared" si="296"/>
        <v>4211</v>
      </c>
      <c r="BD149" s="9">
        <f t="shared" si="296"/>
        <v>0</v>
      </c>
      <c r="BE149" s="9">
        <f t="shared" si="297"/>
        <v>0</v>
      </c>
      <c r="BF149" s="9">
        <f t="shared" si="297"/>
        <v>0</v>
      </c>
      <c r="BG149" s="9">
        <f t="shared" si="297"/>
        <v>0</v>
      </c>
      <c r="BH149" s="9">
        <f t="shared" si="297"/>
        <v>0</v>
      </c>
      <c r="BI149" s="9">
        <f t="shared" si="297"/>
        <v>4211</v>
      </c>
      <c r="BJ149" s="9">
        <f t="shared" si="297"/>
        <v>0</v>
      </c>
      <c r="BK149" s="9">
        <f t="shared" si="297"/>
        <v>0</v>
      </c>
      <c r="BL149" s="9">
        <f t="shared" si="297"/>
        <v>0</v>
      </c>
      <c r="BM149" s="9">
        <f t="shared" si="297"/>
        <v>0</v>
      </c>
      <c r="BN149" s="9">
        <f t="shared" si="297"/>
        <v>0</v>
      </c>
      <c r="BO149" s="9">
        <f t="shared" si="297"/>
        <v>4211</v>
      </c>
      <c r="BP149" s="9">
        <f t="shared" si="297"/>
        <v>0</v>
      </c>
      <c r="BQ149" s="9">
        <f t="shared" si="298"/>
        <v>0</v>
      </c>
      <c r="BR149" s="9">
        <f t="shared" si="298"/>
        <v>0</v>
      </c>
      <c r="BS149" s="9">
        <f t="shared" si="298"/>
        <v>0</v>
      </c>
      <c r="BT149" s="9">
        <f t="shared" si="298"/>
        <v>0</v>
      </c>
      <c r="BU149" s="9">
        <f t="shared" si="298"/>
        <v>4211</v>
      </c>
      <c r="BV149" s="9">
        <f t="shared" si="298"/>
        <v>0</v>
      </c>
      <c r="BW149" s="9">
        <f t="shared" si="298"/>
        <v>3819</v>
      </c>
      <c r="BX149" s="9">
        <f t="shared" si="298"/>
        <v>0</v>
      </c>
      <c r="BY149" s="41">
        <f t="shared" si="213"/>
        <v>90.69104725718357</v>
      </c>
      <c r="BZ149" s="41"/>
    </row>
    <row r="150" spans="1:78" ht="33">
      <c r="A150" s="15" t="s">
        <v>11</v>
      </c>
      <c r="B150" s="16">
        <v>913</v>
      </c>
      <c r="C150" s="16" t="s">
        <v>7</v>
      </c>
      <c r="D150" s="16" t="s">
        <v>33</v>
      </c>
      <c r="E150" s="16" t="s">
        <v>72</v>
      </c>
      <c r="F150" s="16" t="s">
        <v>12</v>
      </c>
      <c r="G150" s="6">
        <f t="shared" si="293"/>
        <v>938</v>
      </c>
      <c r="H150" s="6">
        <f t="shared" si="293"/>
        <v>0</v>
      </c>
      <c r="I150" s="6">
        <f t="shared" si="293"/>
        <v>0</v>
      </c>
      <c r="J150" s="6">
        <f t="shared" si="293"/>
        <v>0</v>
      </c>
      <c r="K150" s="6">
        <f t="shared" si="293"/>
        <v>0</v>
      </c>
      <c r="L150" s="6">
        <f t="shared" si="293"/>
        <v>0</v>
      </c>
      <c r="M150" s="6">
        <f t="shared" si="293"/>
        <v>938</v>
      </c>
      <c r="N150" s="6">
        <f t="shared" si="293"/>
        <v>0</v>
      </c>
      <c r="O150" s="6">
        <f t="shared" si="293"/>
        <v>0</v>
      </c>
      <c r="P150" s="6">
        <f t="shared" si="293"/>
        <v>0</v>
      </c>
      <c r="Q150" s="6">
        <f t="shared" si="293"/>
        <v>0</v>
      </c>
      <c r="R150" s="6">
        <f t="shared" si="293"/>
        <v>0</v>
      </c>
      <c r="S150" s="6">
        <f t="shared" si="293"/>
        <v>938</v>
      </c>
      <c r="T150" s="6">
        <f t="shared" si="293"/>
        <v>0</v>
      </c>
      <c r="U150" s="6">
        <f t="shared" si="294"/>
        <v>0</v>
      </c>
      <c r="V150" s="6">
        <f t="shared" si="294"/>
        <v>0</v>
      </c>
      <c r="W150" s="6">
        <f t="shared" si="294"/>
        <v>0</v>
      </c>
      <c r="X150" s="6">
        <f t="shared" si="294"/>
        <v>0</v>
      </c>
      <c r="Y150" s="6">
        <f t="shared" si="294"/>
        <v>938</v>
      </c>
      <c r="Z150" s="6">
        <f t="shared" si="294"/>
        <v>0</v>
      </c>
      <c r="AA150" s="6">
        <f t="shared" si="294"/>
        <v>-159</v>
      </c>
      <c r="AB150" s="6">
        <f t="shared" si="294"/>
        <v>2566</v>
      </c>
      <c r="AC150" s="6">
        <f t="shared" si="294"/>
        <v>0</v>
      </c>
      <c r="AD150" s="6">
        <f t="shared" si="294"/>
        <v>0</v>
      </c>
      <c r="AE150" s="6">
        <f t="shared" si="294"/>
        <v>3345</v>
      </c>
      <c r="AF150" s="6">
        <f t="shared" si="294"/>
        <v>0</v>
      </c>
      <c r="AG150" s="6">
        <f t="shared" si="295"/>
        <v>0</v>
      </c>
      <c r="AH150" s="6">
        <f t="shared" si="295"/>
        <v>0</v>
      </c>
      <c r="AI150" s="6">
        <f t="shared" si="295"/>
        <v>0</v>
      </c>
      <c r="AJ150" s="6">
        <f t="shared" si="295"/>
        <v>0</v>
      </c>
      <c r="AK150" s="6">
        <f t="shared" si="295"/>
        <v>3345</v>
      </c>
      <c r="AL150" s="6">
        <f t="shared" si="295"/>
        <v>0</v>
      </c>
      <c r="AM150" s="6">
        <f t="shared" si="295"/>
        <v>0</v>
      </c>
      <c r="AN150" s="6">
        <f t="shared" si="295"/>
        <v>930</v>
      </c>
      <c r="AO150" s="6">
        <f t="shared" si="295"/>
        <v>0</v>
      </c>
      <c r="AP150" s="6">
        <f t="shared" si="295"/>
        <v>0</v>
      </c>
      <c r="AQ150" s="6">
        <f t="shared" si="295"/>
        <v>4275</v>
      </c>
      <c r="AR150" s="6">
        <f t="shared" si="295"/>
        <v>0</v>
      </c>
      <c r="AS150" s="6">
        <f t="shared" si="296"/>
        <v>0</v>
      </c>
      <c r="AT150" s="6">
        <f t="shared" si="296"/>
        <v>0</v>
      </c>
      <c r="AU150" s="6">
        <f t="shared" si="296"/>
        <v>0</v>
      </c>
      <c r="AV150" s="6">
        <f t="shared" si="296"/>
        <v>0</v>
      </c>
      <c r="AW150" s="6">
        <f t="shared" si="296"/>
        <v>4275</v>
      </c>
      <c r="AX150" s="6">
        <f t="shared" si="296"/>
        <v>0</v>
      </c>
      <c r="AY150" s="6">
        <f t="shared" si="296"/>
        <v>0</v>
      </c>
      <c r="AZ150" s="6">
        <f t="shared" si="296"/>
        <v>0</v>
      </c>
      <c r="BA150" s="6">
        <f t="shared" si="296"/>
        <v>-64</v>
      </c>
      <c r="BB150" s="6">
        <f t="shared" si="296"/>
        <v>0</v>
      </c>
      <c r="BC150" s="6">
        <f t="shared" si="296"/>
        <v>4211</v>
      </c>
      <c r="BD150" s="6">
        <f t="shared" si="296"/>
        <v>0</v>
      </c>
      <c r="BE150" s="6">
        <f t="shared" si="297"/>
        <v>0</v>
      </c>
      <c r="BF150" s="6">
        <f t="shared" si="297"/>
        <v>0</v>
      </c>
      <c r="BG150" s="6">
        <f t="shared" si="297"/>
        <v>0</v>
      </c>
      <c r="BH150" s="6">
        <f t="shared" si="297"/>
        <v>0</v>
      </c>
      <c r="BI150" s="6">
        <f t="shared" si="297"/>
        <v>4211</v>
      </c>
      <c r="BJ150" s="6">
        <f t="shared" si="297"/>
        <v>0</v>
      </c>
      <c r="BK150" s="6">
        <f t="shared" si="297"/>
        <v>0</v>
      </c>
      <c r="BL150" s="6">
        <f t="shared" si="297"/>
        <v>0</v>
      </c>
      <c r="BM150" s="6">
        <f t="shared" si="297"/>
        <v>0</v>
      </c>
      <c r="BN150" s="6">
        <f t="shared" si="297"/>
        <v>0</v>
      </c>
      <c r="BO150" s="6">
        <f t="shared" si="297"/>
        <v>4211</v>
      </c>
      <c r="BP150" s="6">
        <f t="shared" si="297"/>
        <v>0</v>
      </c>
      <c r="BQ150" s="6">
        <f t="shared" si="298"/>
        <v>0</v>
      </c>
      <c r="BR150" s="6">
        <f t="shared" si="298"/>
        <v>0</v>
      </c>
      <c r="BS150" s="6">
        <f t="shared" si="298"/>
        <v>0</v>
      </c>
      <c r="BT150" s="6">
        <f t="shared" si="298"/>
        <v>0</v>
      </c>
      <c r="BU150" s="6">
        <f t="shared" si="298"/>
        <v>4211</v>
      </c>
      <c r="BV150" s="6">
        <f t="shared" si="298"/>
        <v>0</v>
      </c>
      <c r="BW150" s="6">
        <f t="shared" si="298"/>
        <v>3819</v>
      </c>
      <c r="BX150" s="6">
        <f t="shared" si="298"/>
        <v>0</v>
      </c>
      <c r="BY150" s="40">
        <f t="shared" si="213"/>
        <v>90.69104725718357</v>
      </c>
      <c r="BZ150" s="40"/>
    </row>
    <row r="151" spans="1:78" ht="20.1" customHeight="1">
      <c r="A151" s="18" t="s">
        <v>18</v>
      </c>
      <c r="B151" s="16">
        <v>913</v>
      </c>
      <c r="C151" s="16" t="s">
        <v>7</v>
      </c>
      <c r="D151" s="16" t="s">
        <v>33</v>
      </c>
      <c r="E151" s="16" t="s">
        <v>72</v>
      </c>
      <c r="F151" s="16">
        <v>620</v>
      </c>
      <c r="G151" s="7">
        <v>938</v>
      </c>
      <c r="H151" s="7"/>
      <c r="I151" s="7"/>
      <c r="J151" s="7"/>
      <c r="K151" s="7"/>
      <c r="L151" s="7"/>
      <c r="M151" s="7">
        <f>G151+I151+J151+K151+L151</f>
        <v>938</v>
      </c>
      <c r="N151" s="7">
        <f>H151+L151</f>
        <v>0</v>
      </c>
      <c r="O151" s="7"/>
      <c r="P151" s="7"/>
      <c r="Q151" s="7"/>
      <c r="R151" s="7"/>
      <c r="S151" s="7">
        <f>M151+O151+P151+Q151+R151</f>
        <v>938</v>
      </c>
      <c r="T151" s="7">
        <f>N151+R151</f>
        <v>0</v>
      </c>
      <c r="U151" s="7"/>
      <c r="V151" s="7"/>
      <c r="W151" s="7"/>
      <c r="X151" s="7"/>
      <c r="Y151" s="7">
        <f>S151+U151+V151+W151+X151</f>
        <v>938</v>
      </c>
      <c r="Z151" s="7">
        <f>T151+X151</f>
        <v>0</v>
      </c>
      <c r="AA151" s="7">
        <f>-109-50</f>
        <v>-159</v>
      </c>
      <c r="AB151" s="7">
        <v>2566</v>
      </c>
      <c r="AC151" s="7"/>
      <c r="AD151" s="7"/>
      <c r="AE151" s="7">
        <f>Y151+AA151+AB151+AC151+AD151</f>
        <v>3345</v>
      </c>
      <c r="AF151" s="7">
        <f>Z151+AD151</f>
        <v>0</v>
      </c>
      <c r="AG151" s="7"/>
      <c r="AH151" s="7"/>
      <c r="AI151" s="7"/>
      <c r="AJ151" s="7"/>
      <c r="AK151" s="7">
        <f>AE151+AG151+AH151+AI151+AJ151</f>
        <v>3345</v>
      </c>
      <c r="AL151" s="7">
        <f>AF151+AJ151</f>
        <v>0</v>
      </c>
      <c r="AM151" s="7"/>
      <c r="AN151" s="7">
        <v>930</v>
      </c>
      <c r="AO151" s="7"/>
      <c r="AP151" s="7"/>
      <c r="AQ151" s="7">
        <f>AK151+AM151+AN151+AO151+AP151</f>
        <v>4275</v>
      </c>
      <c r="AR151" s="7">
        <f>AL151+AP151</f>
        <v>0</v>
      </c>
      <c r="AS151" s="7"/>
      <c r="AT151" s="7"/>
      <c r="AU151" s="7"/>
      <c r="AV151" s="7"/>
      <c r="AW151" s="7">
        <f>AQ151+AS151+AT151+AU151+AV151</f>
        <v>4275</v>
      </c>
      <c r="AX151" s="7">
        <f>AR151+AV151</f>
        <v>0</v>
      </c>
      <c r="AY151" s="7"/>
      <c r="AZ151" s="7"/>
      <c r="BA151" s="7">
        <v>-64</v>
      </c>
      <c r="BB151" s="7"/>
      <c r="BC151" s="7">
        <f>AW151+AY151+AZ151+BA151+BB151</f>
        <v>4211</v>
      </c>
      <c r="BD151" s="7">
        <f>AX151+BB151</f>
        <v>0</v>
      </c>
      <c r="BE151" s="7"/>
      <c r="BF151" s="7"/>
      <c r="BG151" s="7"/>
      <c r="BH151" s="7"/>
      <c r="BI151" s="7">
        <f>BC151+BE151+BF151+BG151+BH151</f>
        <v>4211</v>
      </c>
      <c r="BJ151" s="7">
        <f>BD151+BH151</f>
        <v>0</v>
      </c>
      <c r="BK151" s="7"/>
      <c r="BL151" s="7"/>
      <c r="BM151" s="7"/>
      <c r="BN151" s="7"/>
      <c r="BO151" s="7">
        <f>BI151+BK151+BL151+BM151+BN151</f>
        <v>4211</v>
      </c>
      <c r="BP151" s="7">
        <f>BJ151+BN151</f>
        <v>0</v>
      </c>
      <c r="BQ151" s="7"/>
      <c r="BR151" s="7"/>
      <c r="BS151" s="7"/>
      <c r="BT151" s="7"/>
      <c r="BU151" s="7">
        <f>BO151+BQ151+BR151+BS151+BT151</f>
        <v>4211</v>
      </c>
      <c r="BV151" s="7">
        <f>BP151+BT151</f>
        <v>0</v>
      </c>
      <c r="BW151" s="7">
        <v>3819</v>
      </c>
      <c r="BX151" s="7"/>
      <c r="BY151" s="23">
        <f t="shared" si="213"/>
        <v>90.69104725718357</v>
      </c>
      <c r="BZ151" s="23"/>
    </row>
    <row r="152" spans="1:78" ht="20.1" customHeight="1">
      <c r="A152" s="18" t="s">
        <v>34</v>
      </c>
      <c r="B152" s="16">
        <v>913</v>
      </c>
      <c r="C152" s="16" t="s">
        <v>7</v>
      </c>
      <c r="D152" s="16" t="s">
        <v>33</v>
      </c>
      <c r="E152" s="16" t="s">
        <v>73</v>
      </c>
      <c r="F152" s="16"/>
      <c r="G152" s="7">
        <f aca="true" t="shared" si="299" ref="G152:BR152">G153</f>
        <v>14520</v>
      </c>
      <c r="H152" s="7">
        <f t="shared" si="299"/>
        <v>0</v>
      </c>
      <c r="I152" s="7">
        <f t="shared" si="299"/>
        <v>0</v>
      </c>
      <c r="J152" s="7">
        <f t="shared" si="299"/>
        <v>584</v>
      </c>
      <c r="K152" s="7">
        <f t="shared" si="299"/>
        <v>0</v>
      </c>
      <c r="L152" s="7">
        <f t="shared" si="299"/>
        <v>0</v>
      </c>
      <c r="M152" s="7">
        <f t="shared" si="299"/>
        <v>15104</v>
      </c>
      <c r="N152" s="7">
        <f t="shared" si="299"/>
        <v>0</v>
      </c>
      <c r="O152" s="7">
        <f t="shared" si="299"/>
        <v>0</v>
      </c>
      <c r="P152" s="7">
        <f t="shared" si="299"/>
        <v>0</v>
      </c>
      <c r="Q152" s="7">
        <f t="shared" si="299"/>
        <v>0</v>
      </c>
      <c r="R152" s="7">
        <f t="shared" si="299"/>
        <v>0</v>
      </c>
      <c r="S152" s="7">
        <f t="shared" si="299"/>
        <v>15104</v>
      </c>
      <c r="T152" s="7">
        <f t="shared" si="299"/>
        <v>0</v>
      </c>
      <c r="U152" s="7">
        <f t="shared" si="299"/>
        <v>0</v>
      </c>
      <c r="V152" s="7">
        <f t="shared" si="299"/>
        <v>45</v>
      </c>
      <c r="W152" s="7">
        <f t="shared" si="299"/>
        <v>0</v>
      </c>
      <c r="X152" s="7">
        <f t="shared" si="299"/>
        <v>0</v>
      </c>
      <c r="Y152" s="7">
        <f t="shared" si="299"/>
        <v>15149</v>
      </c>
      <c r="Z152" s="7">
        <f t="shared" si="299"/>
        <v>0</v>
      </c>
      <c r="AA152" s="7">
        <f t="shared" si="299"/>
        <v>0</v>
      </c>
      <c r="AB152" s="7">
        <f t="shared" si="299"/>
        <v>0</v>
      </c>
      <c r="AC152" s="7">
        <f t="shared" si="299"/>
        <v>0</v>
      </c>
      <c r="AD152" s="7">
        <f t="shared" si="299"/>
        <v>0</v>
      </c>
      <c r="AE152" s="7">
        <f t="shared" si="299"/>
        <v>15149</v>
      </c>
      <c r="AF152" s="7">
        <f t="shared" si="299"/>
        <v>0</v>
      </c>
      <c r="AG152" s="7">
        <f t="shared" si="299"/>
        <v>0</v>
      </c>
      <c r="AH152" s="7">
        <f t="shared" si="299"/>
        <v>0</v>
      </c>
      <c r="AI152" s="7">
        <f t="shared" si="299"/>
        <v>0</v>
      </c>
      <c r="AJ152" s="7">
        <f t="shared" si="299"/>
        <v>0</v>
      </c>
      <c r="AK152" s="7">
        <f t="shared" si="299"/>
        <v>15149</v>
      </c>
      <c r="AL152" s="7">
        <f t="shared" si="299"/>
        <v>0</v>
      </c>
      <c r="AM152" s="7">
        <f t="shared" si="299"/>
        <v>-577</v>
      </c>
      <c r="AN152" s="7">
        <f t="shared" si="299"/>
        <v>0</v>
      </c>
      <c r="AO152" s="7">
        <f t="shared" si="299"/>
        <v>0</v>
      </c>
      <c r="AP152" s="7">
        <f t="shared" si="299"/>
        <v>0</v>
      </c>
      <c r="AQ152" s="7">
        <f t="shared" si="299"/>
        <v>14572</v>
      </c>
      <c r="AR152" s="7">
        <f t="shared" si="299"/>
        <v>0</v>
      </c>
      <c r="AS152" s="7">
        <f t="shared" si="299"/>
        <v>0</v>
      </c>
      <c r="AT152" s="7">
        <f t="shared" si="299"/>
        <v>0</v>
      </c>
      <c r="AU152" s="7">
        <f t="shared" si="299"/>
        <v>0</v>
      </c>
      <c r="AV152" s="7">
        <f t="shared" si="299"/>
        <v>0</v>
      </c>
      <c r="AW152" s="7">
        <f t="shared" si="299"/>
        <v>14572</v>
      </c>
      <c r="AX152" s="7">
        <f t="shared" si="299"/>
        <v>0</v>
      </c>
      <c r="AY152" s="7">
        <f t="shared" si="299"/>
        <v>0</v>
      </c>
      <c r="AZ152" s="7">
        <f t="shared" si="299"/>
        <v>0</v>
      </c>
      <c r="BA152" s="7">
        <f t="shared" si="299"/>
        <v>0</v>
      </c>
      <c r="BB152" s="7">
        <f t="shared" si="299"/>
        <v>0</v>
      </c>
      <c r="BC152" s="7">
        <f t="shared" si="299"/>
        <v>14572</v>
      </c>
      <c r="BD152" s="7">
        <f t="shared" si="299"/>
        <v>0</v>
      </c>
      <c r="BE152" s="7">
        <f t="shared" si="299"/>
        <v>0</v>
      </c>
      <c r="BF152" s="7">
        <f t="shared" si="299"/>
        <v>0</v>
      </c>
      <c r="BG152" s="7">
        <f t="shared" si="299"/>
        <v>0</v>
      </c>
      <c r="BH152" s="7">
        <f t="shared" si="299"/>
        <v>0</v>
      </c>
      <c r="BI152" s="7">
        <f t="shared" si="299"/>
        <v>14572</v>
      </c>
      <c r="BJ152" s="7">
        <f t="shared" si="299"/>
        <v>0</v>
      </c>
      <c r="BK152" s="7">
        <f t="shared" si="299"/>
        <v>0</v>
      </c>
      <c r="BL152" s="7">
        <f t="shared" si="299"/>
        <v>0</v>
      </c>
      <c r="BM152" s="7">
        <f t="shared" si="299"/>
        <v>0</v>
      </c>
      <c r="BN152" s="7">
        <f t="shared" si="299"/>
        <v>0</v>
      </c>
      <c r="BO152" s="7">
        <f t="shared" si="299"/>
        <v>14572</v>
      </c>
      <c r="BP152" s="7">
        <f t="shared" si="299"/>
        <v>0</v>
      </c>
      <c r="BQ152" s="7">
        <f t="shared" si="299"/>
        <v>0</v>
      </c>
      <c r="BR152" s="7">
        <f t="shared" si="299"/>
        <v>0</v>
      </c>
      <c r="BS152" s="7">
        <f aca="true" t="shared" si="300" ref="BS152:BX152">BS153</f>
        <v>0</v>
      </c>
      <c r="BT152" s="7">
        <f t="shared" si="300"/>
        <v>0</v>
      </c>
      <c r="BU152" s="7">
        <f t="shared" si="300"/>
        <v>14572</v>
      </c>
      <c r="BV152" s="7">
        <f t="shared" si="300"/>
        <v>0</v>
      </c>
      <c r="BW152" s="7">
        <f t="shared" si="300"/>
        <v>9031</v>
      </c>
      <c r="BX152" s="7">
        <f t="shared" si="300"/>
        <v>0</v>
      </c>
      <c r="BY152" s="23">
        <f t="shared" si="213"/>
        <v>61.97502058742794</v>
      </c>
      <c r="BZ152" s="23"/>
    </row>
    <row r="153" spans="1:78" ht="33">
      <c r="A153" s="15" t="s">
        <v>69</v>
      </c>
      <c r="B153" s="16">
        <v>913</v>
      </c>
      <c r="C153" s="16" t="s">
        <v>7</v>
      </c>
      <c r="D153" s="16" t="s">
        <v>33</v>
      </c>
      <c r="E153" s="16" t="s">
        <v>74</v>
      </c>
      <c r="F153" s="7"/>
      <c r="G153" s="6">
        <f>G154+G156+G160+G158</f>
        <v>14520</v>
      </c>
      <c r="H153" s="6">
        <f>H154+H156+H160+H158</f>
        <v>0</v>
      </c>
      <c r="I153" s="6">
        <f aca="true" t="shared" si="301" ref="I153:N153">I154+I156+I160+I158</f>
        <v>0</v>
      </c>
      <c r="J153" s="6">
        <f t="shared" si="301"/>
        <v>584</v>
      </c>
      <c r="K153" s="6">
        <f t="shared" si="301"/>
        <v>0</v>
      </c>
      <c r="L153" s="6">
        <f t="shared" si="301"/>
        <v>0</v>
      </c>
      <c r="M153" s="6">
        <f t="shared" si="301"/>
        <v>15104</v>
      </c>
      <c r="N153" s="6">
        <f t="shared" si="301"/>
        <v>0</v>
      </c>
      <c r="O153" s="6">
        <f aca="true" t="shared" si="302" ref="O153:T153">O154+O156+O160+O158</f>
        <v>0</v>
      </c>
      <c r="P153" s="6">
        <f t="shared" si="302"/>
        <v>0</v>
      </c>
      <c r="Q153" s="6">
        <f t="shared" si="302"/>
        <v>0</v>
      </c>
      <c r="R153" s="6">
        <f t="shared" si="302"/>
        <v>0</v>
      </c>
      <c r="S153" s="6">
        <f t="shared" si="302"/>
        <v>15104</v>
      </c>
      <c r="T153" s="6">
        <f t="shared" si="302"/>
        <v>0</v>
      </c>
      <c r="U153" s="6">
        <f aca="true" t="shared" si="303" ref="U153:Z153">U154+U156+U160+U158</f>
        <v>0</v>
      </c>
      <c r="V153" s="6">
        <f t="shared" si="303"/>
        <v>45</v>
      </c>
      <c r="W153" s="6">
        <f t="shared" si="303"/>
        <v>0</v>
      </c>
      <c r="X153" s="6">
        <f t="shared" si="303"/>
        <v>0</v>
      </c>
      <c r="Y153" s="6">
        <f t="shared" si="303"/>
        <v>15149</v>
      </c>
      <c r="Z153" s="6">
        <f t="shared" si="303"/>
        <v>0</v>
      </c>
      <c r="AA153" s="6">
        <f aca="true" t="shared" si="304" ref="AA153:AF153">AA154+AA156+AA160+AA158</f>
        <v>0</v>
      </c>
      <c r="AB153" s="6">
        <f t="shared" si="304"/>
        <v>0</v>
      </c>
      <c r="AC153" s="6">
        <f t="shared" si="304"/>
        <v>0</v>
      </c>
      <c r="AD153" s="6">
        <f t="shared" si="304"/>
        <v>0</v>
      </c>
      <c r="AE153" s="6">
        <f t="shared" si="304"/>
        <v>15149</v>
      </c>
      <c r="AF153" s="6">
        <f t="shared" si="304"/>
        <v>0</v>
      </c>
      <c r="AG153" s="6">
        <f aca="true" t="shared" si="305" ref="AG153:AL153">AG154+AG156+AG160+AG158</f>
        <v>0</v>
      </c>
      <c r="AH153" s="6">
        <f t="shared" si="305"/>
        <v>0</v>
      </c>
      <c r="AI153" s="6">
        <f t="shared" si="305"/>
        <v>0</v>
      </c>
      <c r="AJ153" s="6">
        <f t="shared" si="305"/>
        <v>0</v>
      </c>
      <c r="AK153" s="6">
        <f t="shared" si="305"/>
        <v>15149</v>
      </c>
      <c r="AL153" s="6">
        <f t="shared" si="305"/>
        <v>0</v>
      </c>
      <c r="AM153" s="6">
        <f aca="true" t="shared" si="306" ref="AM153:AR153">AM154+AM156+AM160+AM158</f>
        <v>-577</v>
      </c>
      <c r="AN153" s="6">
        <f t="shared" si="306"/>
        <v>0</v>
      </c>
      <c r="AO153" s="6">
        <f t="shared" si="306"/>
        <v>0</v>
      </c>
      <c r="AP153" s="6">
        <f t="shared" si="306"/>
        <v>0</v>
      </c>
      <c r="AQ153" s="6">
        <f t="shared" si="306"/>
        <v>14572</v>
      </c>
      <c r="AR153" s="6">
        <f t="shared" si="306"/>
        <v>0</v>
      </c>
      <c r="AS153" s="6">
        <f aca="true" t="shared" si="307" ref="AS153:AX153">AS154+AS156+AS160+AS158</f>
        <v>0</v>
      </c>
      <c r="AT153" s="6">
        <f t="shared" si="307"/>
        <v>0</v>
      </c>
      <c r="AU153" s="6">
        <f t="shared" si="307"/>
        <v>0</v>
      </c>
      <c r="AV153" s="6">
        <f t="shared" si="307"/>
        <v>0</v>
      </c>
      <c r="AW153" s="6">
        <f t="shared" si="307"/>
        <v>14572</v>
      </c>
      <c r="AX153" s="6">
        <f t="shared" si="307"/>
        <v>0</v>
      </c>
      <c r="AY153" s="6">
        <f aca="true" t="shared" si="308" ref="AY153:BD153">AY154+AY156+AY160+AY158</f>
        <v>0</v>
      </c>
      <c r="AZ153" s="6">
        <f t="shared" si="308"/>
        <v>0</v>
      </c>
      <c r="BA153" s="6">
        <f t="shared" si="308"/>
        <v>0</v>
      </c>
      <c r="BB153" s="6">
        <f t="shared" si="308"/>
        <v>0</v>
      </c>
      <c r="BC153" s="6">
        <f t="shared" si="308"/>
        <v>14572</v>
      </c>
      <c r="BD153" s="6">
        <f t="shared" si="308"/>
        <v>0</v>
      </c>
      <c r="BE153" s="6">
        <f aca="true" t="shared" si="309" ref="BE153:BJ153">BE154+BE156+BE160+BE158</f>
        <v>0</v>
      </c>
      <c r="BF153" s="6">
        <f t="shared" si="309"/>
        <v>0</v>
      </c>
      <c r="BG153" s="6">
        <f t="shared" si="309"/>
        <v>0</v>
      </c>
      <c r="BH153" s="6">
        <f t="shared" si="309"/>
        <v>0</v>
      </c>
      <c r="BI153" s="6">
        <f t="shared" si="309"/>
        <v>14572</v>
      </c>
      <c r="BJ153" s="6">
        <f t="shared" si="309"/>
        <v>0</v>
      </c>
      <c r="BK153" s="6">
        <f aca="true" t="shared" si="310" ref="BK153:BP153">BK154+BK156+BK160+BK158</f>
        <v>0</v>
      </c>
      <c r="BL153" s="6">
        <f t="shared" si="310"/>
        <v>0</v>
      </c>
      <c r="BM153" s="6">
        <f t="shared" si="310"/>
        <v>0</v>
      </c>
      <c r="BN153" s="6">
        <f t="shared" si="310"/>
        <v>0</v>
      </c>
      <c r="BO153" s="6">
        <f t="shared" si="310"/>
        <v>14572</v>
      </c>
      <c r="BP153" s="6">
        <f t="shared" si="310"/>
        <v>0</v>
      </c>
      <c r="BQ153" s="6">
        <f aca="true" t="shared" si="311" ref="BQ153:BV153">BQ154+BQ156+BQ160+BQ158</f>
        <v>0</v>
      </c>
      <c r="BR153" s="6">
        <f t="shared" si="311"/>
        <v>0</v>
      </c>
      <c r="BS153" s="6">
        <f t="shared" si="311"/>
        <v>0</v>
      </c>
      <c r="BT153" s="6">
        <f t="shared" si="311"/>
        <v>0</v>
      </c>
      <c r="BU153" s="6">
        <f t="shared" si="311"/>
        <v>14572</v>
      </c>
      <c r="BV153" s="6">
        <f t="shared" si="311"/>
        <v>0</v>
      </c>
      <c r="BW153" s="6">
        <f aca="true" t="shared" si="312" ref="BW153:BX153">BW154+BW156+BW160+BW158</f>
        <v>9031</v>
      </c>
      <c r="BX153" s="6">
        <f t="shared" si="312"/>
        <v>0</v>
      </c>
      <c r="BY153" s="40">
        <f t="shared" si="213"/>
        <v>61.97502058742794</v>
      </c>
      <c r="BZ153" s="40"/>
    </row>
    <row r="154" spans="1:78" ht="66">
      <c r="A154" s="15" t="s">
        <v>94</v>
      </c>
      <c r="B154" s="16">
        <v>913</v>
      </c>
      <c r="C154" s="16" t="s">
        <v>7</v>
      </c>
      <c r="D154" s="16" t="s">
        <v>33</v>
      </c>
      <c r="E154" s="16" t="s">
        <v>74</v>
      </c>
      <c r="F154" s="7">
        <v>100</v>
      </c>
      <c r="G154" s="6">
        <f aca="true" t="shared" si="313" ref="G154:BR154">G155</f>
        <v>12082</v>
      </c>
      <c r="H154" s="6">
        <f t="shared" si="313"/>
        <v>0</v>
      </c>
      <c r="I154" s="6">
        <f t="shared" si="313"/>
        <v>0</v>
      </c>
      <c r="J154" s="6">
        <f t="shared" si="313"/>
        <v>584</v>
      </c>
      <c r="K154" s="6">
        <f t="shared" si="313"/>
        <v>0</v>
      </c>
      <c r="L154" s="6">
        <f t="shared" si="313"/>
        <v>0</v>
      </c>
      <c r="M154" s="6">
        <f t="shared" si="313"/>
        <v>12666</v>
      </c>
      <c r="N154" s="6">
        <f t="shared" si="313"/>
        <v>0</v>
      </c>
      <c r="O154" s="6">
        <f t="shared" si="313"/>
        <v>0</v>
      </c>
      <c r="P154" s="6">
        <f t="shared" si="313"/>
        <v>0</v>
      </c>
      <c r="Q154" s="6">
        <f t="shared" si="313"/>
        <v>0</v>
      </c>
      <c r="R154" s="6">
        <f t="shared" si="313"/>
        <v>0</v>
      </c>
      <c r="S154" s="6">
        <f t="shared" si="313"/>
        <v>12666</v>
      </c>
      <c r="T154" s="6">
        <f t="shared" si="313"/>
        <v>0</v>
      </c>
      <c r="U154" s="6">
        <f t="shared" si="313"/>
        <v>0</v>
      </c>
      <c r="V154" s="6">
        <f t="shared" si="313"/>
        <v>45</v>
      </c>
      <c r="W154" s="6">
        <f t="shared" si="313"/>
        <v>0</v>
      </c>
      <c r="X154" s="6">
        <f t="shared" si="313"/>
        <v>0</v>
      </c>
      <c r="Y154" s="6">
        <f t="shared" si="313"/>
        <v>12711</v>
      </c>
      <c r="Z154" s="6">
        <f t="shared" si="313"/>
        <v>0</v>
      </c>
      <c r="AA154" s="6">
        <f t="shared" si="313"/>
        <v>0</v>
      </c>
      <c r="AB154" s="6">
        <f t="shared" si="313"/>
        <v>0</v>
      </c>
      <c r="AC154" s="6">
        <f t="shared" si="313"/>
        <v>0</v>
      </c>
      <c r="AD154" s="6">
        <f t="shared" si="313"/>
        <v>0</v>
      </c>
      <c r="AE154" s="6">
        <f t="shared" si="313"/>
        <v>12711</v>
      </c>
      <c r="AF154" s="6">
        <f t="shared" si="313"/>
        <v>0</v>
      </c>
      <c r="AG154" s="6">
        <f t="shared" si="313"/>
        <v>0</v>
      </c>
      <c r="AH154" s="6">
        <f t="shared" si="313"/>
        <v>0</v>
      </c>
      <c r="AI154" s="6">
        <f t="shared" si="313"/>
        <v>0</v>
      </c>
      <c r="AJ154" s="6">
        <f t="shared" si="313"/>
        <v>0</v>
      </c>
      <c r="AK154" s="6">
        <f t="shared" si="313"/>
        <v>12711</v>
      </c>
      <c r="AL154" s="6">
        <f t="shared" si="313"/>
        <v>0</v>
      </c>
      <c r="AM154" s="6">
        <f t="shared" si="313"/>
        <v>695</v>
      </c>
      <c r="AN154" s="6">
        <f t="shared" si="313"/>
        <v>0</v>
      </c>
      <c r="AO154" s="6">
        <f t="shared" si="313"/>
        <v>0</v>
      </c>
      <c r="AP154" s="6">
        <f t="shared" si="313"/>
        <v>0</v>
      </c>
      <c r="AQ154" s="6">
        <f t="shared" si="313"/>
        <v>13406</v>
      </c>
      <c r="AR154" s="6">
        <f t="shared" si="313"/>
        <v>0</v>
      </c>
      <c r="AS154" s="6">
        <f t="shared" si="313"/>
        <v>0</v>
      </c>
      <c r="AT154" s="6">
        <f t="shared" si="313"/>
        <v>0</v>
      </c>
      <c r="AU154" s="6">
        <f t="shared" si="313"/>
        <v>0</v>
      </c>
      <c r="AV154" s="6">
        <f t="shared" si="313"/>
        <v>0</v>
      </c>
      <c r="AW154" s="6">
        <f t="shared" si="313"/>
        <v>13406</v>
      </c>
      <c r="AX154" s="6">
        <f t="shared" si="313"/>
        <v>0</v>
      </c>
      <c r="AY154" s="6">
        <f t="shared" si="313"/>
        <v>0</v>
      </c>
      <c r="AZ154" s="6">
        <f t="shared" si="313"/>
        <v>0</v>
      </c>
      <c r="BA154" s="6">
        <f t="shared" si="313"/>
        <v>0</v>
      </c>
      <c r="BB154" s="6">
        <f t="shared" si="313"/>
        <v>0</v>
      </c>
      <c r="BC154" s="6">
        <f t="shared" si="313"/>
        <v>13406</v>
      </c>
      <c r="BD154" s="6">
        <f t="shared" si="313"/>
        <v>0</v>
      </c>
      <c r="BE154" s="6">
        <f t="shared" si="313"/>
        <v>0</v>
      </c>
      <c r="BF154" s="6">
        <f t="shared" si="313"/>
        <v>0</v>
      </c>
      <c r="BG154" s="6">
        <f t="shared" si="313"/>
        <v>0</v>
      </c>
      <c r="BH154" s="6">
        <f t="shared" si="313"/>
        <v>0</v>
      </c>
      <c r="BI154" s="6">
        <f t="shared" si="313"/>
        <v>13406</v>
      </c>
      <c r="BJ154" s="6">
        <f t="shared" si="313"/>
        <v>0</v>
      </c>
      <c r="BK154" s="6">
        <f t="shared" si="313"/>
        <v>0</v>
      </c>
      <c r="BL154" s="6">
        <f t="shared" si="313"/>
        <v>0</v>
      </c>
      <c r="BM154" s="6">
        <f t="shared" si="313"/>
        <v>0</v>
      </c>
      <c r="BN154" s="6">
        <f t="shared" si="313"/>
        <v>0</v>
      </c>
      <c r="BO154" s="6">
        <f t="shared" si="313"/>
        <v>13406</v>
      </c>
      <c r="BP154" s="6">
        <f t="shared" si="313"/>
        <v>0</v>
      </c>
      <c r="BQ154" s="6">
        <f t="shared" si="313"/>
        <v>0</v>
      </c>
      <c r="BR154" s="6">
        <f t="shared" si="313"/>
        <v>0</v>
      </c>
      <c r="BS154" s="6">
        <f aca="true" t="shared" si="314" ref="BS154:BX154">BS155</f>
        <v>0</v>
      </c>
      <c r="BT154" s="6">
        <f t="shared" si="314"/>
        <v>0</v>
      </c>
      <c r="BU154" s="6">
        <f t="shared" si="314"/>
        <v>13406</v>
      </c>
      <c r="BV154" s="6">
        <f t="shared" si="314"/>
        <v>0</v>
      </c>
      <c r="BW154" s="6">
        <f t="shared" si="314"/>
        <v>8150</v>
      </c>
      <c r="BX154" s="6">
        <f t="shared" si="314"/>
        <v>0</v>
      </c>
      <c r="BY154" s="40">
        <f t="shared" si="213"/>
        <v>60.79367447411607</v>
      </c>
      <c r="BZ154" s="40"/>
    </row>
    <row r="155" spans="1:78" ht="18.75" customHeight="1">
      <c r="A155" s="15" t="s">
        <v>32</v>
      </c>
      <c r="B155" s="16">
        <v>913</v>
      </c>
      <c r="C155" s="16" t="s">
        <v>7</v>
      </c>
      <c r="D155" s="16" t="s">
        <v>33</v>
      </c>
      <c r="E155" s="16" t="s">
        <v>74</v>
      </c>
      <c r="F155" s="7">
        <v>110</v>
      </c>
      <c r="G155" s="7">
        <v>12082</v>
      </c>
      <c r="H155" s="7"/>
      <c r="I155" s="7"/>
      <c r="J155" s="7">
        <f>449+135</f>
        <v>584</v>
      </c>
      <c r="K155" s="7"/>
      <c r="L155" s="7"/>
      <c r="M155" s="7">
        <f>G155+I155+J155+K155+L155</f>
        <v>12666</v>
      </c>
      <c r="N155" s="7">
        <f>H155+L155</f>
        <v>0</v>
      </c>
      <c r="O155" s="7"/>
      <c r="P155" s="7"/>
      <c r="Q155" s="7"/>
      <c r="R155" s="7"/>
      <c r="S155" s="7">
        <f>M155+O155+P155+Q155+R155</f>
        <v>12666</v>
      </c>
      <c r="T155" s="7">
        <f>N155+R155</f>
        <v>0</v>
      </c>
      <c r="U155" s="7"/>
      <c r="V155" s="7">
        <v>45</v>
      </c>
      <c r="W155" s="7"/>
      <c r="X155" s="7"/>
      <c r="Y155" s="7">
        <f>S155+U155+V155+W155+X155</f>
        <v>12711</v>
      </c>
      <c r="Z155" s="7">
        <f>T155+X155</f>
        <v>0</v>
      </c>
      <c r="AA155" s="7"/>
      <c r="AB155" s="7"/>
      <c r="AC155" s="7"/>
      <c r="AD155" s="7"/>
      <c r="AE155" s="7">
        <f>Y155+AA155+AB155+AC155+AD155</f>
        <v>12711</v>
      </c>
      <c r="AF155" s="7">
        <f>Z155+AD155</f>
        <v>0</v>
      </c>
      <c r="AG155" s="7"/>
      <c r="AH155" s="7"/>
      <c r="AI155" s="7"/>
      <c r="AJ155" s="7"/>
      <c r="AK155" s="7">
        <f>AE155+AG155+AH155+AI155+AJ155</f>
        <v>12711</v>
      </c>
      <c r="AL155" s="7">
        <f>AF155+AJ155</f>
        <v>0</v>
      </c>
      <c r="AM155" s="7">
        <v>695</v>
      </c>
      <c r="AN155" s="7"/>
      <c r="AO155" s="7"/>
      <c r="AP155" s="7"/>
      <c r="AQ155" s="7">
        <f>AK155+AM155+AN155+AO155+AP155</f>
        <v>13406</v>
      </c>
      <c r="AR155" s="7">
        <f>AL155+AP155</f>
        <v>0</v>
      </c>
      <c r="AS155" s="7"/>
      <c r="AT155" s="7"/>
      <c r="AU155" s="7"/>
      <c r="AV155" s="7"/>
      <c r="AW155" s="7">
        <f>AQ155+AS155+AT155+AU155+AV155</f>
        <v>13406</v>
      </c>
      <c r="AX155" s="7">
        <f>AR155+AV155</f>
        <v>0</v>
      </c>
      <c r="AY155" s="7"/>
      <c r="AZ155" s="7"/>
      <c r="BA155" s="7"/>
      <c r="BB155" s="7"/>
      <c r="BC155" s="7">
        <f>AW155+AY155+AZ155+BA155+BB155</f>
        <v>13406</v>
      </c>
      <c r="BD155" s="7">
        <f>AX155+BB155</f>
        <v>0</v>
      </c>
      <c r="BE155" s="7"/>
      <c r="BF155" s="7"/>
      <c r="BG155" s="7"/>
      <c r="BH155" s="7"/>
      <c r="BI155" s="7">
        <f>BC155+BE155+BF155+BG155+BH155</f>
        <v>13406</v>
      </c>
      <c r="BJ155" s="7">
        <f>BD155+BH155</f>
        <v>0</v>
      </c>
      <c r="BK155" s="7"/>
      <c r="BL155" s="7"/>
      <c r="BM155" s="7"/>
      <c r="BN155" s="7"/>
      <c r="BO155" s="7">
        <f>BI155+BK155+BL155+BM155+BN155</f>
        <v>13406</v>
      </c>
      <c r="BP155" s="7">
        <f>BJ155+BN155</f>
        <v>0</v>
      </c>
      <c r="BQ155" s="7"/>
      <c r="BR155" s="7"/>
      <c r="BS155" s="7"/>
      <c r="BT155" s="7"/>
      <c r="BU155" s="7">
        <f>BO155+BQ155+BR155+BS155+BT155</f>
        <v>13406</v>
      </c>
      <c r="BV155" s="7">
        <f>BP155+BT155</f>
        <v>0</v>
      </c>
      <c r="BW155" s="7">
        <v>8150</v>
      </c>
      <c r="BX155" s="7"/>
      <c r="BY155" s="23">
        <f t="shared" si="213"/>
        <v>60.79367447411607</v>
      </c>
      <c r="BZ155" s="23"/>
    </row>
    <row r="156" spans="1:78" ht="33">
      <c r="A156" s="15" t="s">
        <v>81</v>
      </c>
      <c r="B156" s="16">
        <v>913</v>
      </c>
      <c r="C156" s="16" t="s">
        <v>7</v>
      </c>
      <c r="D156" s="16" t="s">
        <v>33</v>
      </c>
      <c r="E156" s="16" t="s">
        <v>74</v>
      </c>
      <c r="F156" s="7">
        <v>200</v>
      </c>
      <c r="G156" s="6">
        <f aca="true" t="shared" si="315" ref="G156:BR156">G157</f>
        <v>349</v>
      </c>
      <c r="H156" s="6">
        <f t="shared" si="315"/>
        <v>0</v>
      </c>
      <c r="I156" s="6">
        <f t="shared" si="315"/>
        <v>0</v>
      </c>
      <c r="J156" s="6">
        <f t="shared" si="315"/>
        <v>0</v>
      </c>
      <c r="K156" s="6">
        <f t="shared" si="315"/>
        <v>0</v>
      </c>
      <c r="L156" s="6">
        <f t="shared" si="315"/>
        <v>0</v>
      </c>
      <c r="M156" s="6">
        <f t="shared" si="315"/>
        <v>349</v>
      </c>
      <c r="N156" s="6">
        <f t="shared" si="315"/>
        <v>0</v>
      </c>
      <c r="O156" s="6">
        <f t="shared" si="315"/>
        <v>0</v>
      </c>
      <c r="P156" s="6">
        <f t="shared" si="315"/>
        <v>0</v>
      </c>
      <c r="Q156" s="6">
        <f t="shared" si="315"/>
        <v>0</v>
      </c>
      <c r="R156" s="6">
        <f t="shared" si="315"/>
        <v>0</v>
      </c>
      <c r="S156" s="6">
        <f t="shared" si="315"/>
        <v>349</v>
      </c>
      <c r="T156" s="6">
        <f t="shared" si="315"/>
        <v>0</v>
      </c>
      <c r="U156" s="6">
        <f t="shared" si="315"/>
        <v>0</v>
      </c>
      <c r="V156" s="6">
        <f t="shared" si="315"/>
        <v>0</v>
      </c>
      <c r="W156" s="6">
        <f t="shared" si="315"/>
        <v>0</v>
      </c>
      <c r="X156" s="6">
        <f t="shared" si="315"/>
        <v>0</v>
      </c>
      <c r="Y156" s="6">
        <f t="shared" si="315"/>
        <v>349</v>
      </c>
      <c r="Z156" s="6">
        <f t="shared" si="315"/>
        <v>0</v>
      </c>
      <c r="AA156" s="6">
        <f t="shared" si="315"/>
        <v>0</v>
      </c>
      <c r="AB156" s="6">
        <f t="shared" si="315"/>
        <v>0</v>
      </c>
      <c r="AC156" s="6">
        <f t="shared" si="315"/>
        <v>0</v>
      </c>
      <c r="AD156" s="6">
        <f t="shared" si="315"/>
        <v>0</v>
      </c>
      <c r="AE156" s="6">
        <f t="shared" si="315"/>
        <v>349</v>
      </c>
      <c r="AF156" s="6">
        <f t="shared" si="315"/>
        <v>0</v>
      </c>
      <c r="AG156" s="6">
        <f t="shared" si="315"/>
        <v>0</v>
      </c>
      <c r="AH156" s="6">
        <f t="shared" si="315"/>
        <v>0</v>
      </c>
      <c r="AI156" s="6">
        <f t="shared" si="315"/>
        <v>0</v>
      </c>
      <c r="AJ156" s="6">
        <f t="shared" si="315"/>
        <v>0</v>
      </c>
      <c r="AK156" s="6">
        <f t="shared" si="315"/>
        <v>349</v>
      </c>
      <c r="AL156" s="6">
        <f t="shared" si="315"/>
        <v>0</v>
      </c>
      <c r="AM156" s="6">
        <f t="shared" si="315"/>
        <v>386</v>
      </c>
      <c r="AN156" s="6">
        <f t="shared" si="315"/>
        <v>0</v>
      </c>
      <c r="AO156" s="6">
        <f t="shared" si="315"/>
        <v>0</v>
      </c>
      <c r="AP156" s="6">
        <f t="shared" si="315"/>
        <v>0</v>
      </c>
      <c r="AQ156" s="6">
        <f t="shared" si="315"/>
        <v>735</v>
      </c>
      <c r="AR156" s="6">
        <f t="shared" si="315"/>
        <v>0</v>
      </c>
      <c r="AS156" s="6">
        <f t="shared" si="315"/>
        <v>0</v>
      </c>
      <c r="AT156" s="6">
        <f t="shared" si="315"/>
        <v>0</v>
      </c>
      <c r="AU156" s="6">
        <f t="shared" si="315"/>
        <v>0</v>
      </c>
      <c r="AV156" s="6">
        <f t="shared" si="315"/>
        <v>0</v>
      </c>
      <c r="AW156" s="6">
        <f t="shared" si="315"/>
        <v>735</v>
      </c>
      <c r="AX156" s="6">
        <f t="shared" si="315"/>
        <v>0</v>
      </c>
      <c r="AY156" s="6">
        <f t="shared" si="315"/>
        <v>0</v>
      </c>
      <c r="AZ156" s="6">
        <f t="shared" si="315"/>
        <v>0</v>
      </c>
      <c r="BA156" s="6">
        <f t="shared" si="315"/>
        <v>0</v>
      </c>
      <c r="BB156" s="6">
        <f t="shared" si="315"/>
        <v>0</v>
      </c>
      <c r="BC156" s="6">
        <f t="shared" si="315"/>
        <v>735</v>
      </c>
      <c r="BD156" s="6">
        <f t="shared" si="315"/>
        <v>0</v>
      </c>
      <c r="BE156" s="6">
        <f t="shared" si="315"/>
        <v>0</v>
      </c>
      <c r="BF156" s="6">
        <f t="shared" si="315"/>
        <v>0</v>
      </c>
      <c r="BG156" s="6">
        <f t="shared" si="315"/>
        <v>0</v>
      </c>
      <c r="BH156" s="6">
        <f t="shared" si="315"/>
        <v>0</v>
      </c>
      <c r="BI156" s="6">
        <f t="shared" si="315"/>
        <v>735</v>
      </c>
      <c r="BJ156" s="6">
        <f t="shared" si="315"/>
        <v>0</v>
      </c>
      <c r="BK156" s="6">
        <f t="shared" si="315"/>
        <v>0</v>
      </c>
      <c r="BL156" s="6">
        <f t="shared" si="315"/>
        <v>0</v>
      </c>
      <c r="BM156" s="6">
        <f t="shared" si="315"/>
        <v>0</v>
      </c>
      <c r="BN156" s="6">
        <f t="shared" si="315"/>
        <v>0</v>
      </c>
      <c r="BO156" s="6">
        <f t="shared" si="315"/>
        <v>735</v>
      </c>
      <c r="BP156" s="6">
        <f t="shared" si="315"/>
        <v>0</v>
      </c>
      <c r="BQ156" s="6">
        <f t="shared" si="315"/>
        <v>0</v>
      </c>
      <c r="BR156" s="6">
        <f t="shared" si="315"/>
        <v>0</v>
      </c>
      <c r="BS156" s="6">
        <f aca="true" t="shared" si="316" ref="BS156:BX156">BS157</f>
        <v>0</v>
      </c>
      <c r="BT156" s="6">
        <f t="shared" si="316"/>
        <v>0</v>
      </c>
      <c r="BU156" s="6">
        <f t="shared" si="316"/>
        <v>735</v>
      </c>
      <c r="BV156" s="6">
        <f t="shared" si="316"/>
        <v>0</v>
      </c>
      <c r="BW156" s="6">
        <f t="shared" si="316"/>
        <v>455</v>
      </c>
      <c r="BX156" s="6">
        <f t="shared" si="316"/>
        <v>0</v>
      </c>
      <c r="BY156" s="40">
        <f t="shared" si="213"/>
        <v>61.904761904761905</v>
      </c>
      <c r="BZ156" s="40"/>
    </row>
    <row r="157" spans="1:78" ht="33">
      <c r="A157" s="15" t="s">
        <v>37</v>
      </c>
      <c r="B157" s="16">
        <v>913</v>
      </c>
      <c r="C157" s="16" t="s">
        <v>7</v>
      </c>
      <c r="D157" s="16" t="s">
        <v>33</v>
      </c>
      <c r="E157" s="16" t="s">
        <v>74</v>
      </c>
      <c r="F157" s="7">
        <v>240</v>
      </c>
      <c r="G157" s="7">
        <v>349</v>
      </c>
      <c r="H157" s="7"/>
      <c r="I157" s="7"/>
      <c r="J157" s="7"/>
      <c r="K157" s="7"/>
      <c r="L157" s="7"/>
      <c r="M157" s="7">
        <f>G157+I157+J157+K157+L157</f>
        <v>349</v>
      </c>
      <c r="N157" s="7">
        <f>H157+L157</f>
        <v>0</v>
      </c>
      <c r="O157" s="7"/>
      <c r="P157" s="7"/>
      <c r="Q157" s="7"/>
      <c r="R157" s="7"/>
      <c r="S157" s="7">
        <f>M157+O157+P157+Q157+R157</f>
        <v>349</v>
      </c>
      <c r="T157" s="7">
        <f>N157+R157</f>
        <v>0</v>
      </c>
      <c r="U157" s="7"/>
      <c r="V157" s="7"/>
      <c r="W157" s="7"/>
      <c r="X157" s="7"/>
      <c r="Y157" s="7">
        <f>S157+U157+V157+W157+X157</f>
        <v>349</v>
      </c>
      <c r="Z157" s="7">
        <f>T157+X157</f>
        <v>0</v>
      </c>
      <c r="AA157" s="7"/>
      <c r="AB157" s="7"/>
      <c r="AC157" s="7"/>
      <c r="AD157" s="7"/>
      <c r="AE157" s="7">
        <f>Y157+AA157+AB157+AC157+AD157</f>
        <v>349</v>
      </c>
      <c r="AF157" s="7">
        <f>Z157+AD157</f>
        <v>0</v>
      </c>
      <c r="AG157" s="7"/>
      <c r="AH157" s="7"/>
      <c r="AI157" s="7"/>
      <c r="AJ157" s="7"/>
      <c r="AK157" s="7">
        <f>AE157+AG157+AH157+AI157+AJ157</f>
        <v>349</v>
      </c>
      <c r="AL157" s="7">
        <f>AF157+AJ157</f>
        <v>0</v>
      </c>
      <c r="AM157" s="7">
        <v>386</v>
      </c>
      <c r="AN157" s="7"/>
      <c r="AO157" s="7"/>
      <c r="AP157" s="7"/>
      <c r="AQ157" s="7">
        <f>AK157+AM157+AN157+AO157+AP157</f>
        <v>735</v>
      </c>
      <c r="AR157" s="7">
        <f>AL157+AP157</f>
        <v>0</v>
      </c>
      <c r="AS157" s="7"/>
      <c r="AT157" s="7"/>
      <c r="AU157" s="7"/>
      <c r="AV157" s="7"/>
      <c r="AW157" s="7">
        <f>AQ157+AS157+AT157+AU157+AV157</f>
        <v>735</v>
      </c>
      <c r="AX157" s="7">
        <f>AR157+AV157</f>
        <v>0</v>
      </c>
      <c r="AY157" s="7"/>
      <c r="AZ157" s="7"/>
      <c r="BA157" s="7"/>
      <c r="BB157" s="7"/>
      <c r="BC157" s="7">
        <f>AW157+AY157+AZ157+BA157+BB157</f>
        <v>735</v>
      </c>
      <c r="BD157" s="7">
        <f>AX157+BB157</f>
        <v>0</v>
      </c>
      <c r="BE157" s="7"/>
      <c r="BF157" s="7"/>
      <c r="BG157" s="7"/>
      <c r="BH157" s="7"/>
      <c r="BI157" s="7">
        <f>BC157+BE157+BF157+BG157+BH157</f>
        <v>735</v>
      </c>
      <c r="BJ157" s="7">
        <f>BD157+BH157</f>
        <v>0</v>
      </c>
      <c r="BK157" s="7"/>
      <c r="BL157" s="7"/>
      <c r="BM157" s="7"/>
      <c r="BN157" s="7"/>
      <c r="BO157" s="7">
        <f>BI157+BK157+BL157+BM157+BN157</f>
        <v>735</v>
      </c>
      <c r="BP157" s="7">
        <f>BJ157+BN157</f>
        <v>0</v>
      </c>
      <c r="BQ157" s="7"/>
      <c r="BR157" s="7"/>
      <c r="BS157" s="7"/>
      <c r="BT157" s="7"/>
      <c r="BU157" s="7">
        <f>BO157+BQ157+BR157+BS157+BT157</f>
        <v>735</v>
      </c>
      <c r="BV157" s="7">
        <f>BP157+BT157</f>
        <v>0</v>
      </c>
      <c r="BW157" s="7">
        <v>455</v>
      </c>
      <c r="BX157" s="7"/>
      <c r="BY157" s="23">
        <f t="shared" si="213"/>
        <v>61.904761904761905</v>
      </c>
      <c r="BZ157" s="23"/>
    </row>
    <row r="158" spans="1:78" ht="16.5" customHeight="1">
      <c r="A158" s="18" t="s">
        <v>31</v>
      </c>
      <c r="B158" s="16">
        <v>913</v>
      </c>
      <c r="C158" s="16" t="s">
        <v>7</v>
      </c>
      <c r="D158" s="16" t="s">
        <v>33</v>
      </c>
      <c r="E158" s="16" t="s">
        <v>74</v>
      </c>
      <c r="F158" s="7">
        <v>300</v>
      </c>
      <c r="G158" s="7">
        <f>G159</f>
        <v>2081</v>
      </c>
      <c r="H158" s="7">
        <f>H159</f>
        <v>0</v>
      </c>
      <c r="I158" s="7">
        <f aca="true" t="shared" si="317" ref="I158:BT158">I159</f>
        <v>0</v>
      </c>
      <c r="J158" s="7">
        <f t="shared" si="317"/>
        <v>0</v>
      </c>
      <c r="K158" s="7">
        <f t="shared" si="317"/>
        <v>0</v>
      </c>
      <c r="L158" s="7">
        <f t="shared" si="317"/>
        <v>0</v>
      </c>
      <c r="M158" s="7">
        <f t="shared" si="317"/>
        <v>2081</v>
      </c>
      <c r="N158" s="7">
        <f t="shared" si="317"/>
        <v>0</v>
      </c>
      <c r="O158" s="7">
        <f t="shared" si="317"/>
        <v>0</v>
      </c>
      <c r="P158" s="7">
        <f t="shared" si="317"/>
        <v>0</v>
      </c>
      <c r="Q158" s="7">
        <f t="shared" si="317"/>
        <v>0</v>
      </c>
      <c r="R158" s="7">
        <f t="shared" si="317"/>
        <v>0</v>
      </c>
      <c r="S158" s="7">
        <f t="shared" si="317"/>
        <v>2081</v>
      </c>
      <c r="T158" s="7">
        <f t="shared" si="317"/>
        <v>0</v>
      </c>
      <c r="U158" s="7">
        <f t="shared" si="317"/>
        <v>0</v>
      </c>
      <c r="V158" s="7">
        <f t="shared" si="317"/>
        <v>0</v>
      </c>
      <c r="W158" s="7">
        <f t="shared" si="317"/>
        <v>0</v>
      </c>
      <c r="X158" s="7">
        <f t="shared" si="317"/>
        <v>0</v>
      </c>
      <c r="Y158" s="7">
        <f t="shared" si="317"/>
        <v>2081</v>
      </c>
      <c r="Z158" s="7">
        <f t="shared" si="317"/>
        <v>0</v>
      </c>
      <c r="AA158" s="7">
        <f t="shared" si="317"/>
        <v>0</v>
      </c>
      <c r="AB158" s="7">
        <f t="shared" si="317"/>
        <v>0</v>
      </c>
      <c r="AC158" s="7">
        <f t="shared" si="317"/>
        <v>0</v>
      </c>
      <c r="AD158" s="7">
        <f t="shared" si="317"/>
        <v>0</v>
      </c>
      <c r="AE158" s="7">
        <f t="shared" si="317"/>
        <v>2081</v>
      </c>
      <c r="AF158" s="7">
        <f t="shared" si="317"/>
        <v>0</v>
      </c>
      <c r="AG158" s="7">
        <f t="shared" si="317"/>
        <v>0</v>
      </c>
      <c r="AH158" s="7">
        <f t="shared" si="317"/>
        <v>0</v>
      </c>
      <c r="AI158" s="7">
        <f t="shared" si="317"/>
        <v>0</v>
      </c>
      <c r="AJ158" s="7">
        <f t="shared" si="317"/>
        <v>0</v>
      </c>
      <c r="AK158" s="7">
        <f t="shared" si="317"/>
        <v>2081</v>
      </c>
      <c r="AL158" s="7">
        <f t="shared" si="317"/>
        <v>0</v>
      </c>
      <c r="AM158" s="7">
        <f t="shared" si="317"/>
        <v>-1658</v>
      </c>
      <c r="AN158" s="7">
        <f t="shared" si="317"/>
        <v>0</v>
      </c>
      <c r="AO158" s="7">
        <f t="shared" si="317"/>
        <v>0</v>
      </c>
      <c r="AP158" s="7">
        <f t="shared" si="317"/>
        <v>0</v>
      </c>
      <c r="AQ158" s="7">
        <f t="shared" si="317"/>
        <v>423</v>
      </c>
      <c r="AR158" s="7">
        <f t="shared" si="317"/>
        <v>0</v>
      </c>
      <c r="AS158" s="7">
        <f t="shared" si="317"/>
        <v>0</v>
      </c>
      <c r="AT158" s="7">
        <f t="shared" si="317"/>
        <v>0</v>
      </c>
      <c r="AU158" s="7">
        <f t="shared" si="317"/>
        <v>0</v>
      </c>
      <c r="AV158" s="7">
        <f t="shared" si="317"/>
        <v>0</v>
      </c>
      <c r="AW158" s="7">
        <f t="shared" si="317"/>
        <v>423</v>
      </c>
      <c r="AX158" s="7">
        <f t="shared" si="317"/>
        <v>0</v>
      </c>
      <c r="AY158" s="7">
        <f t="shared" si="317"/>
        <v>0</v>
      </c>
      <c r="AZ158" s="7">
        <f t="shared" si="317"/>
        <v>0</v>
      </c>
      <c r="BA158" s="7">
        <f t="shared" si="317"/>
        <v>0</v>
      </c>
      <c r="BB158" s="7">
        <f t="shared" si="317"/>
        <v>0</v>
      </c>
      <c r="BC158" s="7">
        <f t="shared" si="317"/>
        <v>423</v>
      </c>
      <c r="BD158" s="7">
        <f t="shared" si="317"/>
        <v>0</v>
      </c>
      <c r="BE158" s="7">
        <f t="shared" si="317"/>
        <v>0</v>
      </c>
      <c r="BF158" s="7">
        <f t="shared" si="317"/>
        <v>0</v>
      </c>
      <c r="BG158" s="7">
        <f t="shared" si="317"/>
        <v>0</v>
      </c>
      <c r="BH158" s="7">
        <f t="shared" si="317"/>
        <v>0</v>
      </c>
      <c r="BI158" s="7">
        <f t="shared" si="317"/>
        <v>423</v>
      </c>
      <c r="BJ158" s="7">
        <f t="shared" si="317"/>
        <v>0</v>
      </c>
      <c r="BK158" s="7">
        <f t="shared" si="317"/>
        <v>0</v>
      </c>
      <c r="BL158" s="7">
        <f t="shared" si="317"/>
        <v>0</v>
      </c>
      <c r="BM158" s="7">
        <f t="shared" si="317"/>
        <v>0</v>
      </c>
      <c r="BN158" s="7">
        <f t="shared" si="317"/>
        <v>0</v>
      </c>
      <c r="BO158" s="7">
        <f t="shared" si="317"/>
        <v>423</v>
      </c>
      <c r="BP158" s="7">
        <f t="shared" si="317"/>
        <v>0</v>
      </c>
      <c r="BQ158" s="7">
        <f t="shared" si="317"/>
        <v>0</v>
      </c>
      <c r="BR158" s="7">
        <f t="shared" si="317"/>
        <v>0</v>
      </c>
      <c r="BS158" s="7">
        <f t="shared" si="317"/>
        <v>0</v>
      </c>
      <c r="BT158" s="7">
        <f t="shared" si="317"/>
        <v>0</v>
      </c>
      <c r="BU158" s="7">
        <f aca="true" t="shared" si="318" ref="BU158:BX158">BU159</f>
        <v>423</v>
      </c>
      <c r="BV158" s="7">
        <f t="shared" si="318"/>
        <v>0</v>
      </c>
      <c r="BW158" s="7">
        <f t="shared" si="318"/>
        <v>423</v>
      </c>
      <c r="BX158" s="7">
        <f t="shared" si="318"/>
        <v>0</v>
      </c>
      <c r="BY158" s="23">
        <f t="shared" si="213"/>
        <v>100</v>
      </c>
      <c r="BZ158" s="23"/>
    </row>
    <row r="159" spans="1:78" ht="33">
      <c r="A159" s="18" t="s">
        <v>104</v>
      </c>
      <c r="B159" s="16">
        <v>913</v>
      </c>
      <c r="C159" s="16" t="s">
        <v>7</v>
      </c>
      <c r="D159" s="16" t="s">
        <v>33</v>
      </c>
      <c r="E159" s="16" t="s">
        <v>74</v>
      </c>
      <c r="F159" s="7">
        <v>320</v>
      </c>
      <c r="G159" s="7">
        <v>2081</v>
      </c>
      <c r="H159" s="7"/>
      <c r="I159" s="7"/>
      <c r="J159" s="7"/>
      <c r="K159" s="7"/>
      <c r="L159" s="7"/>
      <c r="M159" s="7">
        <f>G159+I159+J159+K159+L159</f>
        <v>2081</v>
      </c>
      <c r="N159" s="7">
        <f>H159+L159</f>
        <v>0</v>
      </c>
      <c r="O159" s="7"/>
      <c r="P159" s="7"/>
      <c r="Q159" s="7"/>
      <c r="R159" s="7"/>
      <c r="S159" s="7">
        <f>M159+O159+P159+Q159+R159</f>
        <v>2081</v>
      </c>
      <c r="T159" s="7">
        <f>N159+R159</f>
        <v>0</v>
      </c>
      <c r="U159" s="7"/>
      <c r="V159" s="7"/>
      <c r="W159" s="7"/>
      <c r="X159" s="7"/>
      <c r="Y159" s="7">
        <f>S159+U159+V159+W159+X159</f>
        <v>2081</v>
      </c>
      <c r="Z159" s="7">
        <f>T159+X159</f>
        <v>0</v>
      </c>
      <c r="AA159" s="7"/>
      <c r="AB159" s="7"/>
      <c r="AC159" s="7"/>
      <c r="AD159" s="7"/>
      <c r="AE159" s="7">
        <f>Y159+AA159+AB159+AC159+AD159</f>
        <v>2081</v>
      </c>
      <c r="AF159" s="7">
        <f>Z159+AD159</f>
        <v>0</v>
      </c>
      <c r="AG159" s="7"/>
      <c r="AH159" s="7"/>
      <c r="AI159" s="7"/>
      <c r="AJ159" s="7"/>
      <c r="AK159" s="7">
        <f>AE159+AG159+AH159+AI159+AJ159</f>
        <v>2081</v>
      </c>
      <c r="AL159" s="7">
        <f>AF159+AJ159</f>
        <v>0</v>
      </c>
      <c r="AM159" s="7">
        <v>-1658</v>
      </c>
      <c r="AN159" s="7"/>
      <c r="AO159" s="7"/>
      <c r="AP159" s="7"/>
      <c r="AQ159" s="7">
        <f>AK159+AM159+AN159+AO159+AP159</f>
        <v>423</v>
      </c>
      <c r="AR159" s="7">
        <f>AL159+AP159</f>
        <v>0</v>
      </c>
      <c r="AS159" s="7"/>
      <c r="AT159" s="7"/>
      <c r="AU159" s="7"/>
      <c r="AV159" s="7"/>
      <c r="AW159" s="7">
        <f>AQ159+AS159+AT159+AU159+AV159</f>
        <v>423</v>
      </c>
      <c r="AX159" s="7">
        <f>AR159+AV159</f>
        <v>0</v>
      </c>
      <c r="AY159" s="7"/>
      <c r="AZ159" s="7"/>
      <c r="BA159" s="7"/>
      <c r="BB159" s="7"/>
      <c r="BC159" s="7">
        <f>AW159+AY159+AZ159+BA159+BB159</f>
        <v>423</v>
      </c>
      <c r="BD159" s="7">
        <f>AX159+BB159</f>
        <v>0</v>
      </c>
      <c r="BE159" s="7"/>
      <c r="BF159" s="7"/>
      <c r="BG159" s="7"/>
      <c r="BH159" s="7"/>
      <c r="BI159" s="7">
        <f>BC159+BE159+BF159+BG159+BH159</f>
        <v>423</v>
      </c>
      <c r="BJ159" s="7">
        <f>BD159+BH159</f>
        <v>0</v>
      </c>
      <c r="BK159" s="7"/>
      <c r="BL159" s="7"/>
      <c r="BM159" s="7"/>
      <c r="BN159" s="7"/>
      <c r="BO159" s="7">
        <f>BI159+BK159+BL159+BM159+BN159</f>
        <v>423</v>
      </c>
      <c r="BP159" s="7">
        <f>BJ159+BN159</f>
        <v>0</v>
      </c>
      <c r="BQ159" s="7"/>
      <c r="BR159" s="7"/>
      <c r="BS159" s="7"/>
      <c r="BT159" s="7"/>
      <c r="BU159" s="7">
        <f>BO159+BQ159+BR159+BS159+BT159</f>
        <v>423</v>
      </c>
      <c r="BV159" s="7">
        <f>BP159+BT159</f>
        <v>0</v>
      </c>
      <c r="BW159" s="7">
        <v>423</v>
      </c>
      <c r="BX159" s="7"/>
      <c r="BY159" s="23">
        <f t="shared" si="213"/>
        <v>100</v>
      </c>
      <c r="BZ159" s="23"/>
    </row>
    <row r="160" spans="1:78" ht="20.1" customHeight="1">
      <c r="A160" s="18" t="s">
        <v>27</v>
      </c>
      <c r="B160" s="16">
        <v>913</v>
      </c>
      <c r="C160" s="16" t="s">
        <v>7</v>
      </c>
      <c r="D160" s="16" t="s">
        <v>33</v>
      </c>
      <c r="E160" s="16" t="s">
        <v>74</v>
      </c>
      <c r="F160" s="16">
        <v>800</v>
      </c>
      <c r="G160" s="7">
        <f aca="true" t="shared" si="319" ref="G160:BR160">G161</f>
        <v>8</v>
      </c>
      <c r="H160" s="7">
        <f t="shared" si="319"/>
        <v>0</v>
      </c>
      <c r="I160" s="7">
        <f t="shared" si="319"/>
        <v>0</v>
      </c>
      <c r="J160" s="7">
        <f t="shared" si="319"/>
        <v>0</v>
      </c>
      <c r="K160" s="7">
        <f t="shared" si="319"/>
        <v>0</v>
      </c>
      <c r="L160" s="7">
        <f t="shared" si="319"/>
        <v>0</v>
      </c>
      <c r="M160" s="7">
        <f t="shared" si="319"/>
        <v>8</v>
      </c>
      <c r="N160" s="7">
        <f t="shared" si="319"/>
        <v>0</v>
      </c>
      <c r="O160" s="7">
        <f t="shared" si="319"/>
        <v>0</v>
      </c>
      <c r="P160" s="7">
        <f t="shared" si="319"/>
        <v>0</v>
      </c>
      <c r="Q160" s="7">
        <f t="shared" si="319"/>
        <v>0</v>
      </c>
      <c r="R160" s="7">
        <f t="shared" si="319"/>
        <v>0</v>
      </c>
      <c r="S160" s="7">
        <f t="shared" si="319"/>
        <v>8</v>
      </c>
      <c r="T160" s="7">
        <f t="shared" si="319"/>
        <v>0</v>
      </c>
      <c r="U160" s="7">
        <f t="shared" si="319"/>
        <v>0</v>
      </c>
      <c r="V160" s="7">
        <f t="shared" si="319"/>
        <v>0</v>
      </c>
      <c r="W160" s="7">
        <f t="shared" si="319"/>
        <v>0</v>
      </c>
      <c r="X160" s="7">
        <f t="shared" si="319"/>
        <v>0</v>
      </c>
      <c r="Y160" s="7">
        <f t="shared" si="319"/>
        <v>8</v>
      </c>
      <c r="Z160" s="7">
        <f t="shared" si="319"/>
        <v>0</v>
      </c>
      <c r="AA160" s="7">
        <f t="shared" si="319"/>
        <v>0</v>
      </c>
      <c r="AB160" s="7">
        <f t="shared" si="319"/>
        <v>0</v>
      </c>
      <c r="AC160" s="7">
        <f t="shared" si="319"/>
        <v>0</v>
      </c>
      <c r="AD160" s="7">
        <f t="shared" si="319"/>
        <v>0</v>
      </c>
      <c r="AE160" s="7">
        <f t="shared" si="319"/>
        <v>8</v>
      </c>
      <c r="AF160" s="7">
        <f t="shared" si="319"/>
        <v>0</v>
      </c>
      <c r="AG160" s="7">
        <f t="shared" si="319"/>
        <v>0</v>
      </c>
      <c r="AH160" s="7">
        <f t="shared" si="319"/>
        <v>0</v>
      </c>
      <c r="AI160" s="7">
        <f t="shared" si="319"/>
        <v>0</v>
      </c>
      <c r="AJ160" s="7">
        <f t="shared" si="319"/>
        <v>0</v>
      </c>
      <c r="AK160" s="7">
        <f t="shared" si="319"/>
        <v>8</v>
      </c>
      <c r="AL160" s="7">
        <f t="shared" si="319"/>
        <v>0</v>
      </c>
      <c r="AM160" s="7">
        <f t="shared" si="319"/>
        <v>0</v>
      </c>
      <c r="AN160" s="7">
        <f t="shared" si="319"/>
        <v>0</v>
      </c>
      <c r="AO160" s="7">
        <f t="shared" si="319"/>
        <v>0</v>
      </c>
      <c r="AP160" s="7">
        <f t="shared" si="319"/>
        <v>0</v>
      </c>
      <c r="AQ160" s="7">
        <f t="shared" si="319"/>
        <v>8</v>
      </c>
      <c r="AR160" s="7">
        <f t="shared" si="319"/>
        <v>0</v>
      </c>
      <c r="AS160" s="7">
        <f t="shared" si="319"/>
        <v>0</v>
      </c>
      <c r="AT160" s="7">
        <f t="shared" si="319"/>
        <v>0</v>
      </c>
      <c r="AU160" s="7">
        <f t="shared" si="319"/>
        <v>0</v>
      </c>
      <c r="AV160" s="7">
        <f t="shared" si="319"/>
        <v>0</v>
      </c>
      <c r="AW160" s="7">
        <f t="shared" si="319"/>
        <v>8</v>
      </c>
      <c r="AX160" s="7">
        <f t="shared" si="319"/>
        <v>0</v>
      </c>
      <c r="AY160" s="7">
        <f t="shared" si="319"/>
        <v>0</v>
      </c>
      <c r="AZ160" s="7">
        <f t="shared" si="319"/>
        <v>0</v>
      </c>
      <c r="BA160" s="7">
        <f t="shared" si="319"/>
        <v>0</v>
      </c>
      <c r="BB160" s="7">
        <f t="shared" si="319"/>
        <v>0</v>
      </c>
      <c r="BC160" s="7">
        <f t="shared" si="319"/>
        <v>8</v>
      </c>
      <c r="BD160" s="7">
        <f t="shared" si="319"/>
        <v>0</v>
      </c>
      <c r="BE160" s="7">
        <f t="shared" si="319"/>
        <v>0</v>
      </c>
      <c r="BF160" s="7">
        <f t="shared" si="319"/>
        <v>0</v>
      </c>
      <c r="BG160" s="7">
        <f t="shared" si="319"/>
        <v>0</v>
      </c>
      <c r="BH160" s="7">
        <f t="shared" si="319"/>
        <v>0</v>
      </c>
      <c r="BI160" s="7">
        <f t="shared" si="319"/>
        <v>8</v>
      </c>
      <c r="BJ160" s="7">
        <f t="shared" si="319"/>
        <v>0</v>
      </c>
      <c r="BK160" s="7">
        <f t="shared" si="319"/>
        <v>0</v>
      </c>
      <c r="BL160" s="7">
        <f t="shared" si="319"/>
        <v>0</v>
      </c>
      <c r="BM160" s="7">
        <f t="shared" si="319"/>
        <v>0</v>
      </c>
      <c r="BN160" s="7">
        <f t="shared" si="319"/>
        <v>0</v>
      </c>
      <c r="BO160" s="7">
        <f t="shared" si="319"/>
        <v>8</v>
      </c>
      <c r="BP160" s="7">
        <f t="shared" si="319"/>
        <v>0</v>
      </c>
      <c r="BQ160" s="7">
        <f t="shared" si="319"/>
        <v>0</v>
      </c>
      <c r="BR160" s="7">
        <f t="shared" si="319"/>
        <v>0</v>
      </c>
      <c r="BS160" s="7">
        <f aca="true" t="shared" si="320" ref="BS160:BX160">BS161</f>
        <v>0</v>
      </c>
      <c r="BT160" s="7">
        <f t="shared" si="320"/>
        <v>0</v>
      </c>
      <c r="BU160" s="7">
        <f t="shared" si="320"/>
        <v>8</v>
      </c>
      <c r="BV160" s="7">
        <f t="shared" si="320"/>
        <v>0</v>
      </c>
      <c r="BW160" s="7">
        <f t="shared" si="320"/>
        <v>3</v>
      </c>
      <c r="BX160" s="7">
        <f t="shared" si="320"/>
        <v>0</v>
      </c>
      <c r="BY160" s="23">
        <f t="shared" si="213"/>
        <v>37.5</v>
      </c>
      <c r="BZ160" s="23"/>
    </row>
    <row r="161" spans="1:78" ht="20.1" customHeight="1">
      <c r="A161" s="18" t="s">
        <v>30</v>
      </c>
      <c r="B161" s="16">
        <v>913</v>
      </c>
      <c r="C161" s="16" t="s">
        <v>7</v>
      </c>
      <c r="D161" s="16" t="s">
        <v>33</v>
      </c>
      <c r="E161" s="16" t="s">
        <v>74</v>
      </c>
      <c r="F161" s="16">
        <v>850</v>
      </c>
      <c r="G161" s="7">
        <v>8</v>
      </c>
      <c r="H161" s="7"/>
      <c r="I161" s="7"/>
      <c r="J161" s="7"/>
      <c r="K161" s="7"/>
      <c r="L161" s="7"/>
      <c r="M161" s="7">
        <f>G161+I161+J161+K161+L161</f>
        <v>8</v>
      </c>
      <c r="N161" s="7">
        <f>H161+L161</f>
        <v>0</v>
      </c>
      <c r="O161" s="7"/>
      <c r="P161" s="7"/>
      <c r="Q161" s="7"/>
      <c r="R161" s="7"/>
      <c r="S161" s="7">
        <f>M161+O161+P161+Q161+R161</f>
        <v>8</v>
      </c>
      <c r="T161" s="7">
        <f>N161+R161</f>
        <v>0</v>
      </c>
      <c r="U161" s="7"/>
      <c r="V161" s="7"/>
      <c r="W161" s="7"/>
      <c r="X161" s="7"/>
      <c r="Y161" s="7">
        <f>S161+U161+V161+W161+X161</f>
        <v>8</v>
      </c>
      <c r="Z161" s="7">
        <f>T161+X161</f>
        <v>0</v>
      </c>
      <c r="AA161" s="7"/>
      <c r="AB161" s="7"/>
      <c r="AC161" s="7"/>
      <c r="AD161" s="7"/>
      <c r="AE161" s="7">
        <f>Y161+AA161+AB161+AC161+AD161</f>
        <v>8</v>
      </c>
      <c r="AF161" s="7">
        <f>Z161+AD161</f>
        <v>0</v>
      </c>
      <c r="AG161" s="7"/>
      <c r="AH161" s="7"/>
      <c r="AI161" s="7"/>
      <c r="AJ161" s="7"/>
      <c r="AK161" s="7">
        <f>AE161+AG161+AH161+AI161+AJ161</f>
        <v>8</v>
      </c>
      <c r="AL161" s="7">
        <f>AF161+AJ161</f>
        <v>0</v>
      </c>
      <c r="AM161" s="7"/>
      <c r="AN161" s="7"/>
      <c r="AO161" s="7"/>
      <c r="AP161" s="7"/>
      <c r="AQ161" s="7">
        <f>AK161+AM161+AN161+AO161+AP161</f>
        <v>8</v>
      </c>
      <c r="AR161" s="7">
        <f>AL161+AP161</f>
        <v>0</v>
      </c>
      <c r="AS161" s="7"/>
      <c r="AT161" s="7"/>
      <c r="AU161" s="7"/>
      <c r="AV161" s="7"/>
      <c r="AW161" s="7">
        <f>AQ161+AS161+AT161+AU161+AV161</f>
        <v>8</v>
      </c>
      <c r="AX161" s="7">
        <f>AR161+AV161</f>
        <v>0</v>
      </c>
      <c r="AY161" s="7"/>
      <c r="AZ161" s="7"/>
      <c r="BA161" s="7"/>
      <c r="BB161" s="7"/>
      <c r="BC161" s="7">
        <f>AW161+AY161+AZ161+BA161+BB161</f>
        <v>8</v>
      </c>
      <c r="BD161" s="7">
        <f>AX161+BB161</f>
        <v>0</v>
      </c>
      <c r="BE161" s="7"/>
      <c r="BF161" s="7"/>
      <c r="BG161" s="7"/>
      <c r="BH161" s="7"/>
      <c r="BI161" s="7">
        <f>BC161+BE161+BF161+BG161+BH161</f>
        <v>8</v>
      </c>
      <c r="BJ161" s="7">
        <f>BD161+BH161</f>
        <v>0</v>
      </c>
      <c r="BK161" s="7"/>
      <c r="BL161" s="7"/>
      <c r="BM161" s="7"/>
      <c r="BN161" s="7"/>
      <c r="BO161" s="7">
        <f>BI161+BK161+BL161+BM161+BN161</f>
        <v>8</v>
      </c>
      <c r="BP161" s="7">
        <f>BJ161+BN161</f>
        <v>0</v>
      </c>
      <c r="BQ161" s="7"/>
      <c r="BR161" s="7"/>
      <c r="BS161" s="7"/>
      <c r="BT161" s="7"/>
      <c r="BU161" s="7">
        <f>BO161+BQ161+BR161+BS161+BT161</f>
        <v>8</v>
      </c>
      <c r="BV161" s="7">
        <f>BP161+BT161</f>
        <v>0</v>
      </c>
      <c r="BW161" s="7">
        <v>3</v>
      </c>
      <c r="BX161" s="7"/>
      <c r="BY161" s="23">
        <f t="shared" si="213"/>
        <v>37.5</v>
      </c>
      <c r="BZ161" s="23"/>
    </row>
    <row r="162" spans="1:78" ht="51">
      <c r="A162" s="31" t="s">
        <v>131</v>
      </c>
      <c r="B162" s="30" t="s">
        <v>54</v>
      </c>
      <c r="C162" s="30" t="s">
        <v>7</v>
      </c>
      <c r="D162" s="30" t="s">
        <v>33</v>
      </c>
      <c r="E162" s="30" t="s">
        <v>132</v>
      </c>
      <c r="F162" s="16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>
        <f>AA163</f>
        <v>109</v>
      </c>
      <c r="AB162" s="7">
        <f aca="true" t="shared" si="321" ref="AB162:AQ163">AB163</f>
        <v>0</v>
      </c>
      <c r="AC162" s="7">
        <f t="shared" si="321"/>
        <v>0</v>
      </c>
      <c r="AD162" s="7">
        <f t="shared" si="321"/>
        <v>2069</v>
      </c>
      <c r="AE162" s="7">
        <f t="shared" si="321"/>
        <v>2178</v>
      </c>
      <c r="AF162" s="7">
        <f t="shared" si="321"/>
        <v>2069</v>
      </c>
      <c r="AG162" s="7">
        <f>AG163</f>
        <v>0</v>
      </c>
      <c r="AH162" s="7">
        <f t="shared" si="321"/>
        <v>0</v>
      </c>
      <c r="AI162" s="7">
        <f t="shared" si="321"/>
        <v>0</v>
      </c>
      <c r="AJ162" s="7">
        <f t="shared" si="321"/>
        <v>0</v>
      </c>
      <c r="AK162" s="7">
        <f t="shared" si="321"/>
        <v>2178</v>
      </c>
      <c r="AL162" s="7">
        <f t="shared" si="321"/>
        <v>2069</v>
      </c>
      <c r="AM162" s="7">
        <f>AM163</f>
        <v>0</v>
      </c>
      <c r="AN162" s="7">
        <f t="shared" si="321"/>
        <v>0</v>
      </c>
      <c r="AO162" s="7">
        <f t="shared" si="321"/>
        <v>0</v>
      </c>
      <c r="AP162" s="7">
        <f t="shared" si="321"/>
        <v>0</v>
      </c>
      <c r="AQ162" s="7">
        <f t="shared" si="321"/>
        <v>2178</v>
      </c>
      <c r="AR162" s="7">
        <f aca="true" t="shared" si="322" ref="AN162:AR163">AR163</f>
        <v>2069</v>
      </c>
      <c r="AS162" s="7">
        <f>AS163</f>
        <v>0</v>
      </c>
      <c r="AT162" s="7">
        <f aca="true" t="shared" si="323" ref="AT162:BI163">AT163</f>
        <v>0</v>
      </c>
      <c r="AU162" s="7">
        <f t="shared" si="323"/>
        <v>0</v>
      </c>
      <c r="AV162" s="7">
        <f t="shared" si="323"/>
        <v>0</v>
      </c>
      <c r="AW162" s="7">
        <f t="shared" si="323"/>
        <v>2178</v>
      </c>
      <c r="AX162" s="7">
        <f t="shared" si="323"/>
        <v>2069</v>
      </c>
      <c r="AY162" s="7">
        <f>AY163</f>
        <v>0</v>
      </c>
      <c r="AZ162" s="7">
        <f t="shared" si="323"/>
        <v>0</v>
      </c>
      <c r="BA162" s="7">
        <f t="shared" si="323"/>
        <v>0</v>
      </c>
      <c r="BB162" s="7">
        <f t="shared" si="323"/>
        <v>0</v>
      </c>
      <c r="BC162" s="7">
        <f t="shared" si="323"/>
        <v>2178</v>
      </c>
      <c r="BD162" s="7">
        <f t="shared" si="323"/>
        <v>2069</v>
      </c>
      <c r="BE162" s="7">
        <f>BE163</f>
        <v>0</v>
      </c>
      <c r="BF162" s="7">
        <f t="shared" si="323"/>
        <v>0</v>
      </c>
      <c r="BG162" s="7">
        <f t="shared" si="323"/>
        <v>0</v>
      </c>
      <c r="BH162" s="7">
        <f t="shared" si="323"/>
        <v>0</v>
      </c>
      <c r="BI162" s="7">
        <f t="shared" si="323"/>
        <v>2178</v>
      </c>
      <c r="BJ162" s="7">
        <f aca="true" t="shared" si="324" ref="BF162:BJ163">BJ163</f>
        <v>2069</v>
      </c>
      <c r="BK162" s="7">
        <f>BK163</f>
        <v>0</v>
      </c>
      <c r="BL162" s="7">
        <f aca="true" t="shared" si="325" ref="BL162:BX163">BL163</f>
        <v>0</v>
      </c>
      <c r="BM162" s="7">
        <f t="shared" si="325"/>
        <v>0</v>
      </c>
      <c r="BN162" s="7">
        <f t="shared" si="325"/>
        <v>0</v>
      </c>
      <c r="BO162" s="7">
        <f t="shared" si="325"/>
        <v>2178</v>
      </c>
      <c r="BP162" s="7">
        <f t="shared" si="325"/>
        <v>2069</v>
      </c>
      <c r="BQ162" s="7">
        <f>BQ163</f>
        <v>0</v>
      </c>
      <c r="BR162" s="7">
        <f t="shared" si="325"/>
        <v>0</v>
      </c>
      <c r="BS162" s="7">
        <f t="shared" si="325"/>
        <v>0</v>
      </c>
      <c r="BT162" s="7">
        <f t="shared" si="325"/>
        <v>0</v>
      </c>
      <c r="BU162" s="7">
        <f t="shared" si="325"/>
        <v>2178</v>
      </c>
      <c r="BV162" s="7">
        <f t="shared" si="325"/>
        <v>2069</v>
      </c>
      <c r="BW162" s="7">
        <f t="shared" si="325"/>
        <v>2178</v>
      </c>
      <c r="BX162" s="7">
        <f t="shared" si="325"/>
        <v>2069</v>
      </c>
      <c r="BY162" s="23">
        <f t="shared" si="213"/>
        <v>100</v>
      </c>
      <c r="BZ162" s="23">
        <f t="shared" si="214"/>
        <v>100</v>
      </c>
    </row>
    <row r="163" spans="1:78" ht="33">
      <c r="A163" s="21" t="s">
        <v>11</v>
      </c>
      <c r="B163" s="30" t="s">
        <v>54</v>
      </c>
      <c r="C163" s="30" t="s">
        <v>7</v>
      </c>
      <c r="D163" s="30" t="s">
        <v>33</v>
      </c>
      <c r="E163" s="30" t="s">
        <v>132</v>
      </c>
      <c r="F163" s="30" t="s">
        <v>12</v>
      </c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>
        <f>AA164</f>
        <v>109</v>
      </c>
      <c r="AB163" s="7">
        <f t="shared" si="321"/>
        <v>0</v>
      </c>
      <c r="AC163" s="7">
        <f t="shared" si="321"/>
        <v>0</v>
      </c>
      <c r="AD163" s="7">
        <f t="shared" si="321"/>
        <v>2069</v>
      </c>
      <c r="AE163" s="7">
        <f t="shared" si="321"/>
        <v>2178</v>
      </c>
      <c r="AF163" s="7">
        <f t="shared" si="321"/>
        <v>2069</v>
      </c>
      <c r="AG163" s="7">
        <f>AG164</f>
        <v>0</v>
      </c>
      <c r="AH163" s="7">
        <f t="shared" si="321"/>
        <v>0</v>
      </c>
      <c r="AI163" s="7">
        <f t="shared" si="321"/>
        <v>0</v>
      </c>
      <c r="AJ163" s="7">
        <f t="shared" si="321"/>
        <v>0</v>
      </c>
      <c r="AK163" s="7">
        <f t="shared" si="321"/>
        <v>2178</v>
      </c>
      <c r="AL163" s="7">
        <f t="shared" si="321"/>
        <v>2069</v>
      </c>
      <c r="AM163" s="7">
        <f>AM164</f>
        <v>0</v>
      </c>
      <c r="AN163" s="7">
        <f t="shared" si="322"/>
        <v>0</v>
      </c>
      <c r="AO163" s="7">
        <f t="shared" si="322"/>
        <v>0</v>
      </c>
      <c r="AP163" s="7">
        <f t="shared" si="322"/>
        <v>0</v>
      </c>
      <c r="AQ163" s="7">
        <f t="shared" si="322"/>
        <v>2178</v>
      </c>
      <c r="AR163" s="7">
        <f t="shared" si="322"/>
        <v>2069</v>
      </c>
      <c r="AS163" s="7">
        <f>AS164</f>
        <v>0</v>
      </c>
      <c r="AT163" s="7">
        <f t="shared" si="323"/>
        <v>0</v>
      </c>
      <c r="AU163" s="7">
        <f t="shared" si="323"/>
        <v>0</v>
      </c>
      <c r="AV163" s="7">
        <f t="shared" si="323"/>
        <v>0</v>
      </c>
      <c r="AW163" s="7">
        <f t="shared" si="323"/>
        <v>2178</v>
      </c>
      <c r="AX163" s="7">
        <f t="shared" si="323"/>
        <v>2069</v>
      </c>
      <c r="AY163" s="7">
        <f>AY164</f>
        <v>0</v>
      </c>
      <c r="AZ163" s="7">
        <f t="shared" si="323"/>
        <v>0</v>
      </c>
      <c r="BA163" s="7">
        <f t="shared" si="323"/>
        <v>0</v>
      </c>
      <c r="BB163" s="7">
        <f t="shared" si="323"/>
        <v>0</v>
      </c>
      <c r="BC163" s="7">
        <f t="shared" si="323"/>
        <v>2178</v>
      </c>
      <c r="BD163" s="7">
        <f t="shared" si="323"/>
        <v>2069</v>
      </c>
      <c r="BE163" s="7">
        <f>BE164</f>
        <v>0</v>
      </c>
      <c r="BF163" s="7">
        <f t="shared" si="324"/>
        <v>0</v>
      </c>
      <c r="BG163" s="7">
        <f t="shared" si="324"/>
        <v>0</v>
      </c>
      <c r="BH163" s="7">
        <f t="shared" si="324"/>
        <v>0</v>
      </c>
      <c r="BI163" s="7">
        <f t="shared" si="324"/>
        <v>2178</v>
      </c>
      <c r="BJ163" s="7">
        <f t="shared" si="324"/>
        <v>2069</v>
      </c>
      <c r="BK163" s="7">
        <f>BK164</f>
        <v>0</v>
      </c>
      <c r="BL163" s="7">
        <f t="shared" si="325"/>
        <v>0</v>
      </c>
      <c r="BM163" s="7">
        <f t="shared" si="325"/>
        <v>0</v>
      </c>
      <c r="BN163" s="7">
        <f t="shared" si="325"/>
        <v>0</v>
      </c>
      <c r="BO163" s="7">
        <f t="shared" si="325"/>
        <v>2178</v>
      </c>
      <c r="BP163" s="7">
        <f t="shared" si="325"/>
        <v>2069</v>
      </c>
      <c r="BQ163" s="7">
        <f>BQ164</f>
        <v>0</v>
      </c>
      <c r="BR163" s="7">
        <f t="shared" si="325"/>
        <v>0</v>
      </c>
      <c r="BS163" s="7">
        <f t="shared" si="325"/>
        <v>0</v>
      </c>
      <c r="BT163" s="7">
        <f t="shared" si="325"/>
        <v>0</v>
      </c>
      <c r="BU163" s="7">
        <f t="shared" si="325"/>
        <v>2178</v>
      </c>
      <c r="BV163" s="7">
        <f t="shared" si="325"/>
        <v>2069</v>
      </c>
      <c r="BW163" s="7">
        <f t="shared" si="325"/>
        <v>2178</v>
      </c>
      <c r="BX163" s="7">
        <f t="shared" si="325"/>
        <v>2069</v>
      </c>
      <c r="BY163" s="23">
        <f t="shared" si="213"/>
        <v>100</v>
      </c>
      <c r="BZ163" s="23">
        <f t="shared" si="214"/>
        <v>100</v>
      </c>
    </row>
    <row r="164" spans="1:78" ht="15" customHeight="1">
      <c r="A164" s="21" t="s">
        <v>18</v>
      </c>
      <c r="B164" s="30" t="s">
        <v>54</v>
      </c>
      <c r="C164" s="30" t="s">
        <v>7</v>
      </c>
      <c r="D164" s="30" t="s">
        <v>33</v>
      </c>
      <c r="E164" s="30" t="s">
        <v>132</v>
      </c>
      <c r="F164" s="16" t="s">
        <v>22</v>
      </c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>
        <v>109</v>
      </c>
      <c r="AB164" s="7"/>
      <c r="AC164" s="7"/>
      <c r="AD164" s="7">
        <v>2069</v>
      </c>
      <c r="AE164" s="7">
        <f>Y164+AA164+AB164+AC164+AD164</f>
        <v>2178</v>
      </c>
      <c r="AF164" s="7">
        <f>Z164+AD164</f>
        <v>2069</v>
      </c>
      <c r="AG164" s="7"/>
      <c r="AH164" s="7"/>
      <c r="AI164" s="7"/>
      <c r="AJ164" s="7"/>
      <c r="AK164" s="7">
        <f>AE164+AG164+AH164+AI164+AJ164</f>
        <v>2178</v>
      </c>
      <c r="AL164" s="7">
        <f>AF164+AJ164</f>
        <v>2069</v>
      </c>
      <c r="AM164" s="7"/>
      <c r="AN164" s="7"/>
      <c r="AO164" s="7"/>
      <c r="AP164" s="7"/>
      <c r="AQ164" s="7">
        <f>AK164+AM164+AN164+AO164+AP164</f>
        <v>2178</v>
      </c>
      <c r="AR164" s="7">
        <f>AL164+AP164</f>
        <v>2069</v>
      </c>
      <c r="AS164" s="7"/>
      <c r="AT164" s="7"/>
      <c r="AU164" s="7"/>
      <c r="AV164" s="7"/>
      <c r="AW164" s="7">
        <f>AQ164+AS164+AT164+AU164+AV164</f>
        <v>2178</v>
      </c>
      <c r="AX164" s="7">
        <f>AR164+AV164</f>
        <v>2069</v>
      </c>
      <c r="AY164" s="7"/>
      <c r="AZ164" s="7"/>
      <c r="BA164" s="7"/>
      <c r="BB164" s="7"/>
      <c r="BC164" s="7">
        <f>AW164+AY164+AZ164+BA164+BB164</f>
        <v>2178</v>
      </c>
      <c r="BD164" s="7">
        <f>AX164+BB164</f>
        <v>2069</v>
      </c>
      <c r="BE164" s="7"/>
      <c r="BF164" s="7"/>
      <c r="BG164" s="7"/>
      <c r="BH164" s="7"/>
      <c r="BI164" s="7">
        <f>BC164+BE164+BF164+BG164+BH164</f>
        <v>2178</v>
      </c>
      <c r="BJ164" s="7">
        <f>BD164+BH164</f>
        <v>2069</v>
      </c>
      <c r="BK164" s="7"/>
      <c r="BL164" s="7"/>
      <c r="BM164" s="7"/>
      <c r="BN164" s="7"/>
      <c r="BO164" s="7">
        <f>BI164+BK164+BL164+BM164+BN164</f>
        <v>2178</v>
      </c>
      <c r="BP164" s="7">
        <f>BJ164+BN164</f>
        <v>2069</v>
      </c>
      <c r="BQ164" s="7"/>
      <c r="BR164" s="7"/>
      <c r="BS164" s="7"/>
      <c r="BT164" s="7"/>
      <c r="BU164" s="7">
        <f>BO164+BQ164+BR164+BS164+BT164</f>
        <v>2178</v>
      </c>
      <c r="BV164" s="7">
        <f>BP164+BT164</f>
        <v>2069</v>
      </c>
      <c r="BW164" s="7">
        <v>2178</v>
      </c>
      <c r="BX164" s="7">
        <v>2069</v>
      </c>
      <c r="BY164" s="23">
        <f aca="true" t="shared" si="326" ref="BY164:BY181">BW164/BU164*100</f>
        <v>100</v>
      </c>
      <c r="BZ164" s="23">
        <f aca="true" t="shared" si="327" ref="BZ164:BZ167">BX164/BV164*100</f>
        <v>100</v>
      </c>
    </row>
    <row r="165" spans="1:78" ht="49.5">
      <c r="A165" s="31" t="s">
        <v>134</v>
      </c>
      <c r="B165" s="30" t="s">
        <v>54</v>
      </c>
      <c r="C165" s="30" t="s">
        <v>7</v>
      </c>
      <c r="D165" s="30" t="s">
        <v>33</v>
      </c>
      <c r="E165" s="30" t="s">
        <v>133</v>
      </c>
      <c r="F165" s="16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>
        <f>AA166</f>
        <v>50</v>
      </c>
      <c r="AB165" s="7">
        <f aca="true" t="shared" si="328" ref="AB165:AQ166">AB166</f>
        <v>0</v>
      </c>
      <c r="AC165" s="7">
        <f t="shared" si="328"/>
        <v>0</v>
      </c>
      <c r="AD165" s="7">
        <f t="shared" si="328"/>
        <v>943</v>
      </c>
      <c r="AE165" s="7">
        <f t="shared" si="328"/>
        <v>993</v>
      </c>
      <c r="AF165" s="7">
        <f t="shared" si="328"/>
        <v>943</v>
      </c>
      <c r="AG165" s="7">
        <f>AG166</f>
        <v>0</v>
      </c>
      <c r="AH165" s="7">
        <f t="shared" si="328"/>
        <v>0</v>
      </c>
      <c r="AI165" s="7">
        <f t="shared" si="328"/>
        <v>0</v>
      </c>
      <c r="AJ165" s="7">
        <f t="shared" si="328"/>
        <v>0</v>
      </c>
      <c r="AK165" s="7">
        <f t="shared" si="328"/>
        <v>993</v>
      </c>
      <c r="AL165" s="7">
        <f t="shared" si="328"/>
        <v>943</v>
      </c>
      <c r="AM165" s="7">
        <f>AM166</f>
        <v>0</v>
      </c>
      <c r="AN165" s="7">
        <f t="shared" si="328"/>
        <v>0</v>
      </c>
      <c r="AO165" s="7">
        <f t="shared" si="328"/>
        <v>0</v>
      </c>
      <c r="AP165" s="7">
        <f t="shared" si="328"/>
        <v>0</v>
      </c>
      <c r="AQ165" s="7">
        <f t="shared" si="328"/>
        <v>993</v>
      </c>
      <c r="AR165" s="7">
        <f aca="true" t="shared" si="329" ref="AN165:AR166">AR166</f>
        <v>943</v>
      </c>
      <c r="AS165" s="7">
        <f>AS166</f>
        <v>0</v>
      </c>
      <c r="AT165" s="7">
        <f aca="true" t="shared" si="330" ref="AT165:BI166">AT166</f>
        <v>0</v>
      </c>
      <c r="AU165" s="7">
        <f t="shared" si="330"/>
        <v>0</v>
      </c>
      <c r="AV165" s="7">
        <f t="shared" si="330"/>
        <v>0</v>
      </c>
      <c r="AW165" s="7">
        <f t="shared" si="330"/>
        <v>993</v>
      </c>
      <c r="AX165" s="7">
        <f t="shared" si="330"/>
        <v>943</v>
      </c>
      <c r="AY165" s="7">
        <f>AY166</f>
        <v>0</v>
      </c>
      <c r="AZ165" s="7">
        <f t="shared" si="330"/>
        <v>0</v>
      </c>
      <c r="BA165" s="7">
        <f t="shared" si="330"/>
        <v>0</v>
      </c>
      <c r="BB165" s="7">
        <f t="shared" si="330"/>
        <v>0</v>
      </c>
      <c r="BC165" s="7">
        <f t="shared" si="330"/>
        <v>993</v>
      </c>
      <c r="BD165" s="7">
        <f t="shared" si="330"/>
        <v>943</v>
      </c>
      <c r="BE165" s="7">
        <f>BE166</f>
        <v>0</v>
      </c>
      <c r="BF165" s="7">
        <f t="shared" si="330"/>
        <v>0</v>
      </c>
      <c r="BG165" s="7">
        <f t="shared" si="330"/>
        <v>0</v>
      </c>
      <c r="BH165" s="7">
        <f t="shared" si="330"/>
        <v>0</v>
      </c>
      <c r="BI165" s="7">
        <f t="shared" si="330"/>
        <v>993</v>
      </c>
      <c r="BJ165" s="7">
        <f aca="true" t="shared" si="331" ref="BF165:BJ166">BJ166</f>
        <v>943</v>
      </c>
      <c r="BK165" s="7">
        <f>BK166</f>
        <v>0</v>
      </c>
      <c r="BL165" s="7">
        <f aca="true" t="shared" si="332" ref="BL165:BX166">BL166</f>
        <v>0</v>
      </c>
      <c r="BM165" s="7">
        <f t="shared" si="332"/>
        <v>0</v>
      </c>
      <c r="BN165" s="7">
        <f t="shared" si="332"/>
        <v>0</v>
      </c>
      <c r="BO165" s="7">
        <f t="shared" si="332"/>
        <v>993</v>
      </c>
      <c r="BP165" s="7">
        <f t="shared" si="332"/>
        <v>943</v>
      </c>
      <c r="BQ165" s="7">
        <f>BQ166</f>
        <v>0</v>
      </c>
      <c r="BR165" s="7">
        <f t="shared" si="332"/>
        <v>0</v>
      </c>
      <c r="BS165" s="7">
        <f t="shared" si="332"/>
        <v>0</v>
      </c>
      <c r="BT165" s="7">
        <f t="shared" si="332"/>
        <v>0</v>
      </c>
      <c r="BU165" s="7">
        <f t="shared" si="332"/>
        <v>993</v>
      </c>
      <c r="BV165" s="7">
        <f t="shared" si="332"/>
        <v>943</v>
      </c>
      <c r="BW165" s="7">
        <f t="shared" si="332"/>
        <v>993</v>
      </c>
      <c r="BX165" s="7">
        <f t="shared" si="332"/>
        <v>943</v>
      </c>
      <c r="BY165" s="23">
        <f t="shared" si="326"/>
        <v>100</v>
      </c>
      <c r="BZ165" s="23">
        <f t="shared" si="327"/>
        <v>100</v>
      </c>
    </row>
    <row r="166" spans="1:78" ht="33">
      <c r="A166" s="21" t="s">
        <v>11</v>
      </c>
      <c r="B166" s="30" t="s">
        <v>54</v>
      </c>
      <c r="C166" s="30" t="s">
        <v>7</v>
      </c>
      <c r="D166" s="30" t="s">
        <v>33</v>
      </c>
      <c r="E166" s="30" t="s">
        <v>133</v>
      </c>
      <c r="F166" s="30" t="s">
        <v>12</v>
      </c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>
        <f>AA167</f>
        <v>50</v>
      </c>
      <c r="AB166" s="7">
        <f t="shared" si="328"/>
        <v>0</v>
      </c>
      <c r="AC166" s="7">
        <f t="shared" si="328"/>
        <v>0</v>
      </c>
      <c r="AD166" s="7">
        <f t="shared" si="328"/>
        <v>943</v>
      </c>
      <c r="AE166" s="7">
        <f t="shared" si="328"/>
        <v>993</v>
      </c>
      <c r="AF166" s="7">
        <f t="shared" si="328"/>
        <v>943</v>
      </c>
      <c r="AG166" s="7">
        <f>AG167</f>
        <v>0</v>
      </c>
      <c r="AH166" s="7">
        <f t="shared" si="328"/>
        <v>0</v>
      </c>
      <c r="AI166" s="7">
        <f t="shared" si="328"/>
        <v>0</v>
      </c>
      <c r="AJ166" s="7">
        <f t="shared" si="328"/>
        <v>0</v>
      </c>
      <c r="AK166" s="7">
        <f t="shared" si="328"/>
        <v>993</v>
      </c>
      <c r="AL166" s="7">
        <f t="shared" si="328"/>
        <v>943</v>
      </c>
      <c r="AM166" s="7">
        <f>AM167</f>
        <v>0</v>
      </c>
      <c r="AN166" s="7">
        <f t="shared" si="329"/>
        <v>0</v>
      </c>
      <c r="AO166" s="7">
        <f t="shared" si="329"/>
        <v>0</v>
      </c>
      <c r="AP166" s="7">
        <f t="shared" si="329"/>
        <v>0</v>
      </c>
      <c r="AQ166" s="7">
        <f t="shared" si="329"/>
        <v>993</v>
      </c>
      <c r="AR166" s="7">
        <f t="shared" si="329"/>
        <v>943</v>
      </c>
      <c r="AS166" s="7">
        <f>AS167</f>
        <v>0</v>
      </c>
      <c r="AT166" s="7">
        <f t="shared" si="330"/>
        <v>0</v>
      </c>
      <c r="AU166" s="7">
        <f t="shared" si="330"/>
        <v>0</v>
      </c>
      <c r="AV166" s="7">
        <f t="shared" si="330"/>
        <v>0</v>
      </c>
      <c r="AW166" s="7">
        <f t="shared" si="330"/>
        <v>993</v>
      </c>
      <c r="AX166" s="7">
        <f t="shared" si="330"/>
        <v>943</v>
      </c>
      <c r="AY166" s="7">
        <f>AY167</f>
        <v>0</v>
      </c>
      <c r="AZ166" s="7">
        <f t="shared" si="330"/>
        <v>0</v>
      </c>
      <c r="BA166" s="7">
        <f t="shared" si="330"/>
        <v>0</v>
      </c>
      <c r="BB166" s="7">
        <f t="shared" si="330"/>
        <v>0</v>
      </c>
      <c r="BC166" s="7">
        <f t="shared" si="330"/>
        <v>993</v>
      </c>
      <c r="BD166" s="7">
        <f t="shared" si="330"/>
        <v>943</v>
      </c>
      <c r="BE166" s="7">
        <f>BE167</f>
        <v>0</v>
      </c>
      <c r="BF166" s="7">
        <f t="shared" si="331"/>
        <v>0</v>
      </c>
      <c r="BG166" s="7">
        <f t="shared" si="331"/>
        <v>0</v>
      </c>
      <c r="BH166" s="7">
        <f t="shared" si="331"/>
        <v>0</v>
      </c>
      <c r="BI166" s="7">
        <f t="shared" si="331"/>
        <v>993</v>
      </c>
      <c r="BJ166" s="7">
        <f t="shared" si="331"/>
        <v>943</v>
      </c>
      <c r="BK166" s="7">
        <f>BK167</f>
        <v>0</v>
      </c>
      <c r="BL166" s="7">
        <f t="shared" si="332"/>
        <v>0</v>
      </c>
      <c r="BM166" s="7">
        <f t="shared" si="332"/>
        <v>0</v>
      </c>
      <c r="BN166" s="7">
        <f t="shared" si="332"/>
        <v>0</v>
      </c>
      <c r="BO166" s="7">
        <f t="shared" si="332"/>
        <v>993</v>
      </c>
      <c r="BP166" s="7">
        <f t="shared" si="332"/>
        <v>943</v>
      </c>
      <c r="BQ166" s="7">
        <f>BQ167</f>
        <v>0</v>
      </c>
      <c r="BR166" s="7">
        <f t="shared" si="332"/>
        <v>0</v>
      </c>
      <c r="BS166" s="7">
        <f t="shared" si="332"/>
        <v>0</v>
      </c>
      <c r="BT166" s="7">
        <f t="shared" si="332"/>
        <v>0</v>
      </c>
      <c r="BU166" s="7">
        <f t="shared" si="332"/>
        <v>993</v>
      </c>
      <c r="BV166" s="7">
        <f t="shared" si="332"/>
        <v>943</v>
      </c>
      <c r="BW166" s="7">
        <f t="shared" si="332"/>
        <v>993</v>
      </c>
      <c r="BX166" s="7">
        <f t="shared" si="332"/>
        <v>943</v>
      </c>
      <c r="BY166" s="23">
        <f t="shared" si="326"/>
        <v>100</v>
      </c>
      <c r="BZ166" s="23">
        <f t="shared" si="327"/>
        <v>100</v>
      </c>
    </row>
    <row r="167" spans="1:78" ht="17.25" customHeight="1">
      <c r="A167" s="21" t="s">
        <v>18</v>
      </c>
      <c r="B167" s="30" t="s">
        <v>54</v>
      </c>
      <c r="C167" s="30" t="s">
        <v>7</v>
      </c>
      <c r="D167" s="30" t="s">
        <v>33</v>
      </c>
      <c r="E167" s="30" t="s">
        <v>133</v>
      </c>
      <c r="F167" s="16" t="s">
        <v>22</v>
      </c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>
        <v>50</v>
      </c>
      <c r="AB167" s="7"/>
      <c r="AC167" s="7"/>
      <c r="AD167" s="7">
        <v>943</v>
      </c>
      <c r="AE167" s="7">
        <f>Y167+AA167+AB167+AC167+AD167</f>
        <v>993</v>
      </c>
      <c r="AF167" s="7">
        <f>Z167+AD167</f>
        <v>943</v>
      </c>
      <c r="AG167" s="7"/>
      <c r="AH167" s="7"/>
      <c r="AI167" s="7"/>
      <c r="AJ167" s="7"/>
      <c r="AK167" s="7">
        <f>AE167+AG167+AH167+AI167+AJ167</f>
        <v>993</v>
      </c>
      <c r="AL167" s="7">
        <f>AF167+AJ167</f>
        <v>943</v>
      </c>
      <c r="AM167" s="7"/>
      <c r="AN167" s="7"/>
      <c r="AO167" s="7"/>
      <c r="AP167" s="7"/>
      <c r="AQ167" s="7">
        <f>AK167+AM167+AN167+AO167+AP167</f>
        <v>993</v>
      </c>
      <c r="AR167" s="7">
        <f>AL167+AP167</f>
        <v>943</v>
      </c>
      <c r="AS167" s="7"/>
      <c r="AT167" s="7"/>
      <c r="AU167" s="7"/>
      <c r="AV167" s="7"/>
      <c r="AW167" s="7">
        <f>AQ167+AS167+AT167+AU167+AV167</f>
        <v>993</v>
      </c>
      <c r="AX167" s="7">
        <f>AR167+AV167</f>
        <v>943</v>
      </c>
      <c r="AY167" s="7"/>
      <c r="AZ167" s="7"/>
      <c r="BA167" s="7"/>
      <c r="BB167" s="7"/>
      <c r="BC167" s="7">
        <f>AW167+AY167+AZ167+BA167+BB167</f>
        <v>993</v>
      </c>
      <c r="BD167" s="7">
        <f>AX167+BB167</f>
        <v>943</v>
      </c>
      <c r="BE167" s="7"/>
      <c r="BF167" s="7"/>
      <c r="BG167" s="7"/>
      <c r="BH167" s="7"/>
      <c r="BI167" s="7">
        <f>BC167+BE167+BF167+BG167+BH167</f>
        <v>993</v>
      </c>
      <c r="BJ167" s="7">
        <f>BD167+BH167</f>
        <v>943</v>
      </c>
      <c r="BK167" s="7"/>
      <c r="BL167" s="7"/>
      <c r="BM167" s="7"/>
      <c r="BN167" s="7"/>
      <c r="BO167" s="7">
        <f>BI167+BK167+BL167+BM167+BN167</f>
        <v>993</v>
      </c>
      <c r="BP167" s="7">
        <f>BJ167+BN167</f>
        <v>943</v>
      </c>
      <c r="BQ167" s="7"/>
      <c r="BR167" s="7"/>
      <c r="BS167" s="7"/>
      <c r="BT167" s="7"/>
      <c r="BU167" s="7">
        <f>BO167+BQ167+BR167+BS167+BT167</f>
        <v>993</v>
      </c>
      <c r="BV167" s="7">
        <f>BP167+BT167</f>
        <v>943</v>
      </c>
      <c r="BW167" s="7">
        <v>993</v>
      </c>
      <c r="BX167" s="7">
        <v>943</v>
      </c>
      <c r="BY167" s="23">
        <f t="shared" si="326"/>
        <v>100</v>
      </c>
      <c r="BZ167" s="23">
        <f t="shared" si="327"/>
        <v>100</v>
      </c>
    </row>
    <row r="168" spans="1:78" ht="12.75">
      <c r="A168" s="15"/>
      <c r="B168" s="16"/>
      <c r="C168" s="16"/>
      <c r="D168" s="16"/>
      <c r="E168" s="16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23"/>
      <c r="BZ168" s="23"/>
    </row>
    <row r="169" spans="1:78" ht="18.75">
      <c r="A169" s="13" t="s">
        <v>19</v>
      </c>
      <c r="B169" s="14">
        <v>913</v>
      </c>
      <c r="C169" s="14" t="s">
        <v>20</v>
      </c>
      <c r="D169" s="14" t="s">
        <v>16</v>
      </c>
      <c r="E169" s="14"/>
      <c r="F169" s="14"/>
      <c r="G169" s="10">
        <f aca="true" t="shared" si="333" ref="G169:BR169">G170</f>
        <v>76997</v>
      </c>
      <c r="H169" s="10">
        <f t="shared" si="333"/>
        <v>0</v>
      </c>
      <c r="I169" s="10">
        <f t="shared" si="333"/>
        <v>0</v>
      </c>
      <c r="J169" s="10">
        <f t="shared" si="333"/>
        <v>0</v>
      </c>
      <c r="K169" s="10">
        <f t="shared" si="333"/>
        <v>0</v>
      </c>
      <c r="L169" s="10">
        <f t="shared" si="333"/>
        <v>0</v>
      </c>
      <c r="M169" s="10">
        <f t="shared" si="333"/>
        <v>76997</v>
      </c>
      <c r="N169" s="10">
        <f t="shared" si="333"/>
        <v>0</v>
      </c>
      <c r="O169" s="10">
        <f t="shared" si="333"/>
        <v>0</v>
      </c>
      <c r="P169" s="10">
        <f t="shared" si="333"/>
        <v>0</v>
      </c>
      <c r="Q169" s="10">
        <f t="shared" si="333"/>
        <v>0</v>
      </c>
      <c r="R169" s="10">
        <f t="shared" si="333"/>
        <v>0</v>
      </c>
      <c r="S169" s="10">
        <f t="shared" si="333"/>
        <v>76997</v>
      </c>
      <c r="T169" s="10">
        <f t="shared" si="333"/>
        <v>0</v>
      </c>
      <c r="U169" s="10">
        <f t="shared" si="333"/>
        <v>0</v>
      </c>
      <c r="V169" s="10">
        <f t="shared" si="333"/>
        <v>0</v>
      </c>
      <c r="W169" s="10">
        <f t="shared" si="333"/>
        <v>0</v>
      </c>
      <c r="X169" s="10">
        <f t="shared" si="333"/>
        <v>0</v>
      </c>
      <c r="Y169" s="10">
        <f t="shared" si="333"/>
        <v>76997</v>
      </c>
      <c r="Z169" s="10">
        <f t="shared" si="333"/>
        <v>0</v>
      </c>
      <c r="AA169" s="10">
        <f t="shared" si="333"/>
        <v>0</v>
      </c>
      <c r="AB169" s="10">
        <f t="shared" si="333"/>
        <v>0</v>
      </c>
      <c r="AC169" s="10">
        <f t="shared" si="333"/>
        <v>0</v>
      </c>
      <c r="AD169" s="10">
        <f t="shared" si="333"/>
        <v>0</v>
      </c>
      <c r="AE169" s="10">
        <f t="shared" si="333"/>
        <v>76997</v>
      </c>
      <c r="AF169" s="10">
        <f t="shared" si="333"/>
        <v>0</v>
      </c>
      <c r="AG169" s="10">
        <f t="shared" si="333"/>
        <v>-1629</v>
      </c>
      <c r="AH169" s="10">
        <f t="shared" si="333"/>
        <v>0</v>
      </c>
      <c r="AI169" s="10">
        <f t="shared" si="333"/>
        <v>0</v>
      </c>
      <c r="AJ169" s="10">
        <f t="shared" si="333"/>
        <v>0</v>
      </c>
      <c r="AK169" s="10">
        <f t="shared" si="333"/>
        <v>75368</v>
      </c>
      <c r="AL169" s="10">
        <f t="shared" si="333"/>
        <v>0</v>
      </c>
      <c r="AM169" s="10">
        <f t="shared" si="333"/>
        <v>0</v>
      </c>
      <c r="AN169" s="10">
        <f t="shared" si="333"/>
        <v>0</v>
      </c>
      <c r="AO169" s="10">
        <f t="shared" si="333"/>
        <v>0</v>
      </c>
      <c r="AP169" s="10">
        <f t="shared" si="333"/>
        <v>0</v>
      </c>
      <c r="AQ169" s="10">
        <f t="shared" si="333"/>
        <v>75368</v>
      </c>
      <c r="AR169" s="10">
        <f t="shared" si="333"/>
        <v>0</v>
      </c>
      <c r="AS169" s="10">
        <f t="shared" si="333"/>
        <v>0</v>
      </c>
      <c r="AT169" s="10">
        <f t="shared" si="333"/>
        <v>0</v>
      </c>
      <c r="AU169" s="10">
        <f t="shared" si="333"/>
        <v>0</v>
      </c>
      <c r="AV169" s="10">
        <f t="shared" si="333"/>
        <v>0</v>
      </c>
      <c r="AW169" s="10">
        <f t="shared" si="333"/>
        <v>75368</v>
      </c>
      <c r="AX169" s="10">
        <f t="shared" si="333"/>
        <v>0</v>
      </c>
      <c r="AY169" s="10">
        <f t="shared" si="333"/>
        <v>-7200</v>
      </c>
      <c r="AZ169" s="10">
        <f t="shared" si="333"/>
        <v>0</v>
      </c>
      <c r="BA169" s="10">
        <f t="shared" si="333"/>
        <v>-177</v>
      </c>
      <c r="BB169" s="10">
        <f t="shared" si="333"/>
        <v>0</v>
      </c>
      <c r="BC169" s="10">
        <f t="shared" si="333"/>
        <v>67991</v>
      </c>
      <c r="BD169" s="10">
        <f t="shared" si="333"/>
        <v>0</v>
      </c>
      <c r="BE169" s="10">
        <f t="shared" si="333"/>
        <v>-685</v>
      </c>
      <c r="BF169" s="10">
        <f t="shared" si="333"/>
        <v>0</v>
      </c>
      <c r="BG169" s="10">
        <f t="shared" si="333"/>
        <v>0</v>
      </c>
      <c r="BH169" s="10">
        <f t="shared" si="333"/>
        <v>0</v>
      </c>
      <c r="BI169" s="10">
        <f t="shared" si="333"/>
        <v>67306</v>
      </c>
      <c r="BJ169" s="10">
        <f t="shared" si="333"/>
        <v>0</v>
      </c>
      <c r="BK169" s="10">
        <f t="shared" si="333"/>
        <v>-2776</v>
      </c>
      <c r="BL169" s="10">
        <f t="shared" si="333"/>
        <v>0</v>
      </c>
      <c r="BM169" s="10">
        <f t="shared" si="333"/>
        <v>0</v>
      </c>
      <c r="BN169" s="10">
        <f t="shared" si="333"/>
        <v>0</v>
      </c>
      <c r="BO169" s="10">
        <f t="shared" si="333"/>
        <v>64530</v>
      </c>
      <c r="BP169" s="10">
        <f t="shared" si="333"/>
        <v>0</v>
      </c>
      <c r="BQ169" s="10">
        <f t="shared" si="333"/>
        <v>0</v>
      </c>
      <c r="BR169" s="10">
        <f t="shared" si="333"/>
        <v>0</v>
      </c>
      <c r="BS169" s="10">
        <f aca="true" t="shared" si="334" ref="BS169:BX169">BS170</f>
        <v>0</v>
      </c>
      <c r="BT169" s="10">
        <f t="shared" si="334"/>
        <v>0</v>
      </c>
      <c r="BU169" s="10">
        <f t="shared" si="334"/>
        <v>64530</v>
      </c>
      <c r="BV169" s="10">
        <f t="shared" si="334"/>
        <v>0</v>
      </c>
      <c r="BW169" s="10">
        <f t="shared" si="334"/>
        <v>32128</v>
      </c>
      <c r="BX169" s="10">
        <f t="shared" si="334"/>
        <v>0</v>
      </c>
      <c r="BY169" s="42">
        <f t="shared" si="326"/>
        <v>49.78769564543623</v>
      </c>
      <c r="BZ169" s="42"/>
    </row>
    <row r="170" spans="1:78" ht="66">
      <c r="A170" s="15" t="s">
        <v>91</v>
      </c>
      <c r="B170" s="16">
        <v>913</v>
      </c>
      <c r="C170" s="16" t="s">
        <v>20</v>
      </c>
      <c r="D170" s="16" t="s">
        <v>16</v>
      </c>
      <c r="E170" s="16" t="s">
        <v>75</v>
      </c>
      <c r="F170" s="16"/>
      <c r="G170" s="7">
        <f>G171+G178</f>
        <v>76997</v>
      </c>
      <c r="H170" s="7">
        <f>H171+H178</f>
        <v>0</v>
      </c>
      <c r="I170" s="7">
        <f aca="true" t="shared" si="335" ref="I170:N170">I171+I178</f>
        <v>0</v>
      </c>
      <c r="J170" s="7">
        <f t="shared" si="335"/>
        <v>0</v>
      </c>
      <c r="K170" s="7">
        <f t="shared" si="335"/>
        <v>0</v>
      </c>
      <c r="L170" s="7">
        <f t="shared" si="335"/>
        <v>0</v>
      </c>
      <c r="M170" s="7">
        <f t="shared" si="335"/>
        <v>76997</v>
      </c>
      <c r="N170" s="7">
        <f t="shared" si="335"/>
        <v>0</v>
      </c>
      <c r="O170" s="7">
        <f aca="true" t="shared" si="336" ref="O170:T170">O171+O178</f>
        <v>0</v>
      </c>
      <c r="P170" s="7">
        <f t="shared" si="336"/>
        <v>0</v>
      </c>
      <c r="Q170" s="7">
        <f t="shared" si="336"/>
        <v>0</v>
      </c>
      <c r="R170" s="7">
        <f t="shared" si="336"/>
        <v>0</v>
      </c>
      <c r="S170" s="7">
        <f t="shared" si="336"/>
        <v>76997</v>
      </c>
      <c r="T170" s="7">
        <f t="shared" si="336"/>
        <v>0</v>
      </c>
      <c r="U170" s="7">
        <f aca="true" t="shared" si="337" ref="U170:Z170">U171+U178</f>
        <v>0</v>
      </c>
      <c r="V170" s="7">
        <f t="shared" si="337"/>
        <v>0</v>
      </c>
      <c r="W170" s="7">
        <f t="shared" si="337"/>
        <v>0</v>
      </c>
      <c r="X170" s="7">
        <f t="shared" si="337"/>
        <v>0</v>
      </c>
      <c r="Y170" s="7">
        <f t="shared" si="337"/>
        <v>76997</v>
      </c>
      <c r="Z170" s="7">
        <f t="shared" si="337"/>
        <v>0</v>
      </c>
      <c r="AA170" s="7">
        <f aca="true" t="shared" si="338" ref="AA170:AF170">AA171+AA178</f>
        <v>0</v>
      </c>
      <c r="AB170" s="7">
        <f t="shared" si="338"/>
        <v>0</v>
      </c>
      <c r="AC170" s="7">
        <f t="shared" si="338"/>
        <v>0</v>
      </c>
      <c r="AD170" s="7">
        <f t="shared" si="338"/>
        <v>0</v>
      </c>
      <c r="AE170" s="7">
        <f t="shared" si="338"/>
        <v>76997</v>
      </c>
      <c r="AF170" s="7">
        <f t="shared" si="338"/>
        <v>0</v>
      </c>
      <c r="AG170" s="7">
        <f aca="true" t="shared" si="339" ref="AG170:AL170">AG171+AG178</f>
        <v>-1629</v>
      </c>
      <c r="AH170" s="7">
        <f t="shared" si="339"/>
        <v>0</v>
      </c>
      <c r="AI170" s="7">
        <f t="shared" si="339"/>
        <v>0</v>
      </c>
      <c r="AJ170" s="7">
        <f t="shared" si="339"/>
        <v>0</v>
      </c>
      <c r="AK170" s="7">
        <f t="shared" si="339"/>
        <v>75368</v>
      </c>
      <c r="AL170" s="7">
        <f t="shared" si="339"/>
        <v>0</v>
      </c>
      <c r="AM170" s="7">
        <f aca="true" t="shared" si="340" ref="AM170:AR170">AM171+AM178</f>
        <v>0</v>
      </c>
      <c r="AN170" s="7">
        <f t="shared" si="340"/>
        <v>0</v>
      </c>
      <c r="AO170" s="7">
        <f t="shared" si="340"/>
        <v>0</v>
      </c>
      <c r="AP170" s="7">
        <f t="shared" si="340"/>
        <v>0</v>
      </c>
      <c r="AQ170" s="7">
        <f t="shared" si="340"/>
        <v>75368</v>
      </c>
      <c r="AR170" s="7">
        <f t="shared" si="340"/>
        <v>0</v>
      </c>
      <c r="AS170" s="7">
        <f aca="true" t="shared" si="341" ref="AS170:AX170">AS171+AS178</f>
        <v>0</v>
      </c>
      <c r="AT170" s="7">
        <f t="shared" si="341"/>
        <v>0</v>
      </c>
      <c r="AU170" s="7">
        <f t="shared" si="341"/>
        <v>0</v>
      </c>
      <c r="AV170" s="7">
        <f t="shared" si="341"/>
        <v>0</v>
      </c>
      <c r="AW170" s="7">
        <f t="shared" si="341"/>
        <v>75368</v>
      </c>
      <c r="AX170" s="7">
        <f t="shared" si="341"/>
        <v>0</v>
      </c>
      <c r="AY170" s="7">
        <f aca="true" t="shared" si="342" ref="AY170:BD170">AY171+AY178</f>
        <v>-7200</v>
      </c>
      <c r="AZ170" s="7">
        <f t="shared" si="342"/>
        <v>0</v>
      </c>
      <c r="BA170" s="7">
        <f t="shared" si="342"/>
        <v>-177</v>
      </c>
      <c r="BB170" s="7">
        <f t="shared" si="342"/>
        <v>0</v>
      </c>
      <c r="BC170" s="7">
        <f t="shared" si="342"/>
        <v>67991</v>
      </c>
      <c r="BD170" s="7">
        <f t="shared" si="342"/>
        <v>0</v>
      </c>
      <c r="BE170" s="7">
        <f aca="true" t="shared" si="343" ref="BE170:BJ170">BE171+BE178</f>
        <v>-685</v>
      </c>
      <c r="BF170" s="7">
        <f t="shared" si="343"/>
        <v>0</v>
      </c>
      <c r="BG170" s="7">
        <f t="shared" si="343"/>
        <v>0</v>
      </c>
      <c r="BH170" s="7">
        <f t="shared" si="343"/>
        <v>0</v>
      </c>
      <c r="BI170" s="7">
        <f t="shared" si="343"/>
        <v>67306</v>
      </c>
      <c r="BJ170" s="7">
        <f t="shared" si="343"/>
        <v>0</v>
      </c>
      <c r="BK170" s="7">
        <f aca="true" t="shared" si="344" ref="BK170:BP170">BK171+BK178</f>
        <v>-2776</v>
      </c>
      <c r="BL170" s="7">
        <f t="shared" si="344"/>
        <v>0</v>
      </c>
      <c r="BM170" s="7">
        <f t="shared" si="344"/>
        <v>0</v>
      </c>
      <c r="BN170" s="7">
        <f t="shared" si="344"/>
        <v>0</v>
      </c>
      <c r="BO170" s="7">
        <f t="shared" si="344"/>
        <v>64530</v>
      </c>
      <c r="BP170" s="7">
        <f t="shared" si="344"/>
        <v>0</v>
      </c>
      <c r="BQ170" s="7">
        <f aca="true" t="shared" si="345" ref="BQ170:BV170">BQ171+BQ178</f>
        <v>0</v>
      </c>
      <c r="BR170" s="7">
        <f t="shared" si="345"/>
        <v>0</v>
      </c>
      <c r="BS170" s="7">
        <f t="shared" si="345"/>
        <v>0</v>
      </c>
      <c r="BT170" s="7">
        <f t="shared" si="345"/>
        <v>0</v>
      </c>
      <c r="BU170" s="7">
        <f t="shared" si="345"/>
        <v>64530</v>
      </c>
      <c r="BV170" s="7">
        <f t="shared" si="345"/>
        <v>0</v>
      </c>
      <c r="BW170" s="7">
        <f aca="true" t="shared" si="346" ref="BW170:BX170">BW171+BW178</f>
        <v>32128</v>
      </c>
      <c r="BX170" s="7">
        <f t="shared" si="346"/>
        <v>0</v>
      </c>
      <c r="BY170" s="23">
        <f t="shared" si="326"/>
        <v>49.78769564543623</v>
      </c>
      <c r="BZ170" s="23"/>
    </row>
    <row r="171" spans="1:78" ht="20.1" customHeight="1">
      <c r="A171" s="18" t="s">
        <v>14</v>
      </c>
      <c r="B171" s="16">
        <v>913</v>
      </c>
      <c r="C171" s="16" t="s">
        <v>20</v>
      </c>
      <c r="D171" s="16" t="s">
        <v>16</v>
      </c>
      <c r="E171" s="16" t="s">
        <v>76</v>
      </c>
      <c r="F171" s="16"/>
      <c r="G171" s="7">
        <f>G172+G175</f>
        <v>25583</v>
      </c>
      <c r="H171" s="7">
        <f>H172+H175</f>
        <v>0</v>
      </c>
      <c r="I171" s="7">
        <f aca="true" t="shared" si="347" ref="I171:N171">I172+I175</f>
        <v>0</v>
      </c>
      <c r="J171" s="7">
        <f t="shared" si="347"/>
        <v>0</v>
      </c>
      <c r="K171" s="7">
        <f t="shared" si="347"/>
        <v>0</v>
      </c>
      <c r="L171" s="7">
        <f t="shared" si="347"/>
        <v>0</v>
      </c>
      <c r="M171" s="7">
        <f t="shared" si="347"/>
        <v>25583</v>
      </c>
      <c r="N171" s="7">
        <f t="shared" si="347"/>
        <v>0</v>
      </c>
      <c r="O171" s="7">
        <f aca="true" t="shared" si="348" ref="O171:T171">O172+O175</f>
        <v>0</v>
      </c>
      <c r="P171" s="7">
        <f t="shared" si="348"/>
        <v>0</v>
      </c>
      <c r="Q171" s="7">
        <f t="shared" si="348"/>
        <v>0</v>
      </c>
      <c r="R171" s="7">
        <f t="shared" si="348"/>
        <v>0</v>
      </c>
      <c r="S171" s="7">
        <f t="shared" si="348"/>
        <v>25583</v>
      </c>
      <c r="T171" s="7">
        <f t="shared" si="348"/>
        <v>0</v>
      </c>
      <c r="U171" s="7">
        <f aca="true" t="shared" si="349" ref="U171:Z171">U172+U175</f>
        <v>0</v>
      </c>
      <c r="V171" s="7">
        <f t="shared" si="349"/>
        <v>0</v>
      </c>
      <c r="W171" s="7">
        <f t="shared" si="349"/>
        <v>0</v>
      </c>
      <c r="X171" s="7">
        <f t="shared" si="349"/>
        <v>0</v>
      </c>
      <c r="Y171" s="7">
        <f t="shared" si="349"/>
        <v>25583</v>
      </c>
      <c r="Z171" s="7">
        <f t="shared" si="349"/>
        <v>0</v>
      </c>
      <c r="AA171" s="7">
        <f aca="true" t="shared" si="350" ref="AA171:AF171">AA172+AA175</f>
        <v>0</v>
      </c>
      <c r="AB171" s="7">
        <f t="shared" si="350"/>
        <v>0</v>
      </c>
      <c r="AC171" s="7">
        <f t="shared" si="350"/>
        <v>0</v>
      </c>
      <c r="AD171" s="7">
        <f t="shared" si="350"/>
        <v>0</v>
      </c>
      <c r="AE171" s="7">
        <f t="shared" si="350"/>
        <v>25583</v>
      </c>
      <c r="AF171" s="7">
        <f t="shared" si="350"/>
        <v>0</v>
      </c>
      <c r="AG171" s="7">
        <f aca="true" t="shared" si="351" ref="AG171:AL171">AG172+AG175</f>
        <v>0</v>
      </c>
      <c r="AH171" s="7">
        <f t="shared" si="351"/>
        <v>0</v>
      </c>
      <c r="AI171" s="7">
        <f t="shared" si="351"/>
        <v>0</v>
      </c>
      <c r="AJ171" s="7">
        <f t="shared" si="351"/>
        <v>0</v>
      </c>
      <c r="AK171" s="7">
        <f t="shared" si="351"/>
        <v>25583</v>
      </c>
      <c r="AL171" s="7">
        <f t="shared" si="351"/>
        <v>0</v>
      </c>
      <c r="AM171" s="7">
        <f aca="true" t="shared" si="352" ref="AM171:AR171">AM172+AM175</f>
        <v>0</v>
      </c>
      <c r="AN171" s="7">
        <f t="shared" si="352"/>
        <v>0</v>
      </c>
      <c r="AO171" s="7">
        <f t="shared" si="352"/>
        <v>0</v>
      </c>
      <c r="AP171" s="7">
        <f t="shared" si="352"/>
        <v>0</v>
      </c>
      <c r="AQ171" s="7">
        <f t="shared" si="352"/>
        <v>25583</v>
      </c>
      <c r="AR171" s="7">
        <f t="shared" si="352"/>
        <v>0</v>
      </c>
      <c r="AS171" s="7">
        <f aca="true" t="shared" si="353" ref="AS171:AX171">AS172+AS175</f>
        <v>0</v>
      </c>
      <c r="AT171" s="7">
        <f t="shared" si="353"/>
        <v>0</v>
      </c>
      <c r="AU171" s="7">
        <f t="shared" si="353"/>
        <v>0</v>
      </c>
      <c r="AV171" s="7">
        <f t="shared" si="353"/>
        <v>0</v>
      </c>
      <c r="AW171" s="7">
        <f t="shared" si="353"/>
        <v>25583</v>
      </c>
      <c r="AX171" s="7">
        <f t="shared" si="353"/>
        <v>0</v>
      </c>
      <c r="AY171" s="7">
        <f aca="true" t="shared" si="354" ref="AY171:BD171">AY172+AY175</f>
        <v>-2149</v>
      </c>
      <c r="AZ171" s="7">
        <f t="shared" si="354"/>
        <v>0</v>
      </c>
      <c r="BA171" s="7">
        <f t="shared" si="354"/>
        <v>-177</v>
      </c>
      <c r="BB171" s="7">
        <f t="shared" si="354"/>
        <v>0</v>
      </c>
      <c r="BC171" s="7">
        <f t="shared" si="354"/>
        <v>23257</v>
      </c>
      <c r="BD171" s="7">
        <f t="shared" si="354"/>
        <v>0</v>
      </c>
      <c r="BE171" s="7">
        <f aca="true" t="shared" si="355" ref="BE171:BJ171">BE172+BE175</f>
        <v>0</v>
      </c>
      <c r="BF171" s="7">
        <f t="shared" si="355"/>
        <v>0</v>
      </c>
      <c r="BG171" s="7">
        <f t="shared" si="355"/>
        <v>0</v>
      </c>
      <c r="BH171" s="7">
        <f t="shared" si="355"/>
        <v>0</v>
      </c>
      <c r="BI171" s="7">
        <f t="shared" si="355"/>
        <v>23257</v>
      </c>
      <c r="BJ171" s="7">
        <f t="shared" si="355"/>
        <v>0</v>
      </c>
      <c r="BK171" s="7">
        <f aca="true" t="shared" si="356" ref="BK171:BP171">BK172+BK175</f>
        <v>0</v>
      </c>
      <c r="BL171" s="7">
        <f t="shared" si="356"/>
        <v>0</v>
      </c>
      <c r="BM171" s="7">
        <f t="shared" si="356"/>
        <v>0</v>
      </c>
      <c r="BN171" s="7">
        <f t="shared" si="356"/>
        <v>0</v>
      </c>
      <c r="BO171" s="7">
        <f t="shared" si="356"/>
        <v>23257</v>
      </c>
      <c r="BP171" s="7">
        <f t="shared" si="356"/>
        <v>0</v>
      </c>
      <c r="BQ171" s="7">
        <f aca="true" t="shared" si="357" ref="BQ171:BV171">BQ172+BQ175</f>
        <v>0</v>
      </c>
      <c r="BR171" s="7">
        <f t="shared" si="357"/>
        <v>0</v>
      </c>
      <c r="BS171" s="7">
        <f t="shared" si="357"/>
        <v>0</v>
      </c>
      <c r="BT171" s="7">
        <f t="shared" si="357"/>
        <v>0</v>
      </c>
      <c r="BU171" s="7">
        <f t="shared" si="357"/>
        <v>23257</v>
      </c>
      <c r="BV171" s="7">
        <f t="shared" si="357"/>
        <v>0</v>
      </c>
      <c r="BW171" s="7">
        <f aca="true" t="shared" si="358" ref="BW171:BX171">BW172+BW175</f>
        <v>11470</v>
      </c>
      <c r="BX171" s="7">
        <f t="shared" si="358"/>
        <v>0</v>
      </c>
      <c r="BY171" s="23">
        <f t="shared" si="326"/>
        <v>49.31848475727738</v>
      </c>
      <c r="BZ171" s="23"/>
    </row>
    <row r="172" spans="1:78" ht="20.1" customHeight="1">
      <c r="A172" s="18" t="s">
        <v>61</v>
      </c>
      <c r="B172" s="16">
        <v>913</v>
      </c>
      <c r="C172" s="16" t="s">
        <v>20</v>
      </c>
      <c r="D172" s="16" t="s">
        <v>16</v>
      </c>
      <c r="E172" s="16" t="s">
        <v>77</v>
      </c>
      <c r="F172" s="16"/>
      <c r="G172" s="7">
        <f aca="true" t="shared" si="359" ref="G172:V173">G173</f>
        <v>23171</v>
      </c>
      <c r="H172" s="7">
        <f t="shared" si="359"/>
        <v>0</v>
      </c>
      <c r="I172" s="7">
        <f t="shared" si="359"/>
        <v>0</v>
      </c>
      <c r="J172" s="7">
        <f t="shared" si="359"/>
        <v>0</v>
      </c>
      <c r="K172" s="7">
        <f t="shared" si="359"/>
        <v>0</v>
      </c>
      <c r="L172" s="7">
        <f t="shared" si="359"/>
        <v>0</v>
      </c>
      <c r="M172" s="7">
        <f t="shared" si="359"/>
        <v>23171</v>
      </c>
      <c r="N172" s="7">
        <f t="shared" si="359"/>
        <v>0</v>
      </c>
      <c r="O172" s="7">
        <f t="shared" si="359"/>
        <v>0</v>
      </c>
      <c r="P172" s="7">
        <f t="shared" si="359"/>
        <v>0</v>
      </c>
      <c r="Q172" s="7">
        <f t="shared" si="359"/>
        <v>0</v>
      </c>
      <c r="R172" s="7">
        <f t="shared" si="359"/>
        <v>0</v>
      </c>
      <c r="S172" s="7">
        <f t="shared" si="359"/>
        <v>23171</v>
      </c>
      <c r="T172" s="7">
        <f t="shared" si="359"/>
        <v>0</v>
      </c>
      <c r="U172" s="7">
        <f t="shared" si="359"/>
        <v>0</v>
      </c>
      <c r="V172" s="7">
        <f t="shared" si="359"/>
        <v>0</v>
      </c>
      <c r="W172" s="7">
        <f aca="true" t="shared" si="360" ref="U172:AJ173">W173</f>
        <v>0</v>
      </c>
      <c r="X172" s="7">
        <f t="shared" si="360"/>
        <v>0</v>
      </c>
      <c r="Y172" s="7">
        <f t="shared" si="360"/>
        <v>23171</v>
      </c>
      <c r="Z172" s="7">
        <f t="shared" si="360"/>
        <v>0</v>
      </c>
      <c r="AA172" s="7">
        <f t="shared" si="360"/>
        <v>0</v>
      </c>
      <c r="AB172" s="7">
        <f t="shared" si="360"/>
        <v>0</v>
      </c>
      <c r="AC172" s="7">
        <f t="shared" si="360"/>
        <v>0</v>
      </c>
      <c r="AD172" s="7">
        <f t="shared" si="360"/>
        <v>0</v>
      </c>
      <c r="AE172" s="7">
        <f t="shared" si="360"/>
        <v>23171</v>
      </c>
      <c r="AF172" s="7">
        <f t="shared" si="360"/>
        <v>0</v>
      </c>
      <c r="AG172" s="7">
        <f t="shared" si="360"/>
        <v>0</v>
      </c>
      <c r="AH172" s="7">
        <f t="shared" si="360"/>
        <v>0</v>
      </c>
      <c r="AI172" s="7">
        <f t="shared" si="360"/>
        <v>0</v>
      </c>
      <c r="AJ172" s="7">
        <f t="shared" si="360"/>
        <v>0</v>
      </c>
      <c r="AK172" s="7">
        <f aca="true" t="shared" si="361" ref="AG172:AV173">AK173</f>
        <v>23171</v>
      </c>
      <c r="AL172" s="7">
        <f t="shared" si="361"/>
        <v>0</v>
      </c>
      <c r="AM172" s="7">
        <f t="shared" si="361"/>
        <v>0</v>
      </c>
      <c r="AN172" s="7">
        <f t="shared" si="361"/>
        <v>0</v>
      </c>
      <c r="AO172" s="7">
        <f t="shared" si="361"/>
        <v>0</v>
      </c>
      <c r="AP172" s="7">
        <f t="shared" si="361"/>
        <v>0</v>
      </c>
      <c r="AQ172" s="7">
        <f t="shared" si="361"/>
        <v>23171</v>
      </c>
      <c r="AR172" s="7">
        <f t="shared" si="361"/>
        <v>0</v>
      </c>
      <c r="AS172" s="7">
        <f t="shared" si="361"/>
        <v>0</v>
      </c>
      <c r="AT172" s="7">
        <f t="shared" si="361"/>
        <v>0</v>
      </c>
      <c r="AU172" s="7">
        <f t="shared" si="361"/>
        <v>0</v>
      </c>
      <c r="AV172" s="7">
        <f t="shared" si="361"/>
        <v>0</v>
      </c>
      <c r="AW172" s="7">
        <f aca="true" t="shared" si="362" ref="AS172:BH173">AW173</f>
        <v>23171</v>
      </c>
      <c r="AX172" s="7">
        <f t="shared" si="362"/>
        <v>0</v>
      </c>
      <c r="AY172" s="7">
        <f t="shared" si="362"/>
        <v>-2149</v>
      </c>
      <c r="AZ172" s="7">
        <f t="shared" si="362"/>
        <v>0</v>
      </c>
      <c r="BA172" s="7">
        <f t="shared" si="362"/>
        <v>-177</v>
      </c>
      <c r="BB172" s="7">
        <f t="shared" si="362"/>
        <v>0</v>
      </c>
      <c r="BC172" s="7">
        <f t="shared" si="362"/>
        <v>20845</v>
      </c>
      <c r="BD172" s="7">
        <f t="shared" si="362"/>
        <v>0</v>
      </c>
      <c r="BE172" s="7">
        <f t="shared" si="362"/>
        <v>0</v>
      </c>
      <c r="BF172" s="7">
        <f t="shared" si="362"/>
        <v>0</v>
      </c>
      <c r="BG172" s="7">
        <f t="shared" si="362"/>
        <v>0</v>
      </c>
      <c r="BH172" s="7">
        <f t="shared" si="362"/>
        <v>0</v>
      </c>
      <c r="BI172" s="7">
        <f aca="true" t="shared" si="363" ref="BE172:BT173">BI173</f>
        <v>20845</v>
      </c>
      <c r="BJ172" s="7">
        <f t="shared" si="363"/>
        <v>0</v>
      </c>
      <c r="BK172" s="7">
        <f t="shared" si="363"/>
        <v>0</v>
      </c>
      <c r="BL172" s="7">
        <f t="shared" si="363"/>
        <v>0</v>
      </c>
      <c r="BM172" s="7">
        <f t="shared" si="363"/>
        <v>0</v>
      </c>
      <c r="BN172" s="7">
        <f t="shared" si="363"/>
        <v>0</v>
      </c>
      <c r="BO172" s="7">
        <f t="shared" si="363"/>
        <v>20845</v>
      </c>
      <c r="BP172" s="7">
        <f t="shared" si="363"/>
        <v>0</v>
      </c>
      <c r="BQ172" s="7">
        <f t="shared" si="363"/>
        <v>0</v>
      </c>
      <c r="BR172" s="7">
        <f t="shared" si="363"/>
        <v>0</v>
      </c>
      <c r="BS172" s="7">
        <f t="shared" si="363"/>
        <v>0</v>
      </c>
      <c r="BT172" s="7">
        <f t="shared" si="363"/>
        <v>0</v>
      </c>
      <c r="BU172" s="7">
        <f aca="true" t="shared" si="364" ref="BQ172:BX173">BU173</f>
        <v>20845</v>
      </c>
      <c r="BV172" s="7">
        <f t="shared" si="364"/>
        <v>0</v>
      </c>
      <c r="BW172" s="7">
        <f t="shared" si="364"/>
        <v>9355</v>
      </c>
      <c r="BX172" s="7">
        <f t="shared" si="364"/>
        <v>0</v>
      </c>
      <c r="BY172" s="23">
        <f t="shared" si="326"/>
        <v>44.87886783401295</v>
      </c>
      <c r="BZ172" s="23"/>
    </row>
    <row r="173" spans="1:78" ht="33">
      <c r="A173" s="15" t="s">
        <v>11</v>
      </c>
      <c r="B173" s="16">
        <v>913</v>
      </c>
      <c r="C173" s="16" t="s">
        <v>20</v>
      </c>
      <c r="D173" s="16" t="s">
        <v>16</v>
      </c>
      <c r="E173" s="16" t="s">
        <v>77</v>
      </c>
      <c r="F173" s="16" t="s">
        <v>12</v>
      </c>
      <c r="G173" s="6">
        <f t="shared" si="359"/>
        <v>23171</v>
      </c>
      <c r="H173" s="6">
        <f t="shared" si="359"/>
        <v>0</v>
      </c>
      <c r="I173" s="6">
        <f t="shared" si="359"/>
        <v>0</v>
      </c>
      <c r="J173" s="6">
        <f t="shared" si="359"/>
        <v>0</v>
      </c>
      <c r="K173" s="6">
        <f t="shared" si="359"/>
        <v>0</v>
      </c>
      <c r="L173" s="6">
        <f t="shared" si="359"/>
        <v>0</v>
      </c>
      <c r="M173" s="6">
        <f t="shared" si="359"/>
        <v>23171</v>
      </c>
      <c r="N173" s="6">
        <f t="shared" si="359"/>
        <v>0</v>
      </c>
      <c r="O173" s="6">
        <f t="shared" si="359"/>
        <v>0</v>
      </c>
      <c r="P173" s="6">
        <f t="shared" si="359"/>
        <v>0</v>
      </c>
      <c r="Q173" s="6">
        <f t="shared" si="359"/>
        <v>0</v>
      </c>
      <c r="R173" s="6">
        <f t="shared" si="359"/>
        <v>0</v>
      </c>
      <c r="S173" s="6">
        <f t="shared" si="359"/>
        <v>23171</v>
      </c>
      <c r="T173" s="6">
        <f t="shared" si="359"/>
        <v>0</v>
      </c>
      <c r="U173" s="6">
        <f t="shared" si="360"/>
        <v>0</v>
      </c>
      <c r="V173" s="6">
        <f t="shared" si="360"/>
        <v>0</v>
      </c>
      <c r="W173" s="6">
        <f t="shared" si="360"/>
        <v>0</v>
      </c>
      <c r="X173" s="6">
        <f t="shared" si="360"/>
        <v>0</v>
      </c>
      <c r="Y173" s="6">
        <f t="shared" si="360"/>
        <v>23171</v>
      </c>
      <c r="Z173" s="6">
        <f t="shared" si="360"/>
        <v>0</v>
      </c>
      <c r="AA173" s="6">
        <f t="shared" si="360"/>
        <v>0</v>
      </c>
      <c r="AB173" s="6">
        <f t="shared" si="360"/>
        <v>0</v>
      </c>
      <c r="AC173" s="6">
        <f t="shared" si="360"/>
        <v>0</v>
      </c>
      <c r="AD173" s="6">
        <f t="shared" si="360"/>
        <v>0</v>
      </c>
      <c r="AE173" s="6">
        <f t="shared" si="360"/>
        <v>23171</v>
      </c>
      <c r="AF173" s="6">
        <f t="shared" si="360"/>
        <v>0</v>
      </c>
      <c r="AG173" s="6">
        <f t="shared" si="361"/>
        <v>0</v>
      </c>
      <c r="AH173" s="6">
        <f t="shared" si="361"/>
        <v>0</v>
      </c>
      <c r="AI173" s="6">
        <f t="shared" si="361"/>
        <v>0</v>
      </c>
      <c r="AJ173" s="6">
        <f t="shared" si="361"/>
        <v>0</v>
      </c>
      <c r="AK173" s="6">
        <f t="shared" si="361"/>
        <v>23171</v>
      </c>
      <c r="AL173" s="6">
        <f t="shared" si="361"/>
        <v>0</v>
      </c>
      <c r="AM173" s="6">
        <f t="shared" si="361"/>
        <v>0</v>
      </c>
      <c r="AN173" s="6">
        <f t="shared" si="361"/>
        <v>0</v>
      </c>
      <c r="AO173" s="6">
        <f t="shared" si="361"/>
        <v>0</v>
      </c>
      <c r="AP173" s="6">
        <f t="shared" si="361"/>
        <v>0</v>
      </c>
      <c r="AQ173" s="6">
        <f t="shared" si="361"/>
        <v>23171</v>
      </c>
      <c r="AR173" s="6">
        <f t="shared" si="361"/>
        <v>0</v>
      </c>
      <c r="AS173" s="6">
        <f t="shared" si="362"/>
        <v>0</v>
      </c>
      <c r="AT173" s="6">
        <f t="shared" si="362"/>
        <v>0</v>
      </c>
      <c r="AU173" s="6">
        <f t="shared" si="362"/>
        <v>0</v>
      </c>
      <c r="AV173" s="6">
        <f t="shared" si="362"/>
        <v>0</v>
      </c>
      <c r="AW173" s="6">
        <f t="shared" si="362"/>
        <v>23171</v>
      </c>
      <c r="AX173" s="6">
        <f t="shared" si="362"/>
        <v>0</v>
      </c>
      <c r="AY173" s="6">
        <f t="shared" si="362"/>
        <v>-2149</v>
      </c>
      <c r="AZ173" s="6">
        <f t="shared" si="362"/>
        <v>0</v>
      </c>
      <c r="BA173" s="6">
        <f t="shared" si="362"/>
        <v>-177</v>
      </c>
      <c r="BB173" s="6">
        <f t="shared" si="362"/>
        <v>0</v>
      </c>
      <c r="BC173" s="6">
        <f t="shared" si="362"/>
        <v>20845</v>
      </c>
      <c r="BD173" s="6">
        <f t="shared" si="362"/>
        <v>0</v>
      </c>
      <c r="BE173" s="6">
        <f t="shared" si="363"/>
        <v>0</v>
      </c>
      <c r="BF173" s="6">
        <f t="shared" si="363"/>
        <v>0</v>
      </c>
      <c r="BG173" s="6">
        <f t="shared" si="363"/>
        <v>0</v>
      </c>
      <c r="BH173" s="6">
        <f t="shared" si="363"/>
        <v>0</v>
      </c>
      <c r="BI173" s="6">
        <f t="shared" si="363"/>
        <v>20845</v>
      </c>
      <c r="BJ173" s="6">
        <f t="shared" si="363"/>
        <v>0</v>
      </c>
      <c r="BK173" s="6">
        <f t="shared" si="363"/>
        <v>0</v>
      </c>
      <c r="BL173" s="6">
        <f t="shared" si="363"/>
        <v>0</v>
      </c>
      <c r="BM173" s="6">
        <f t="shared" si="363"/>
        <v>0</v>
      </c>
      <c r="BN173" s="6">
        <f t="shared" si="363"/>
        <v>0</v>
      </c>
      <c r="BO173" s="6">
        <f t="shared" si="363"/>
        <v>20845</v>
      </c>
      <c r="BP173" s="6">
        <f t="shared" si="363"/>
        <v>0</v>
      </c>
      <c r="BQ173" s="6">
        <f t="shared" si="364"/>
        <v>0</v>
      </c>
      <c r="BR173" s="6">
        <f t="shared" si="364"/>
        <v>0</v>
      </c>
      <c r="BS173" s="6">
        <f t="shared" si="364"/>
        <v>0</v>
      </c>
      <c r="BT173" s="6">
        <f t="shared" si="364"/>
        <v>0</v>
      </c>
      <c r="BU173" s="6">
        <f t="shared" si="364"/>
        <v>20845</v>
      </c>
      <c r="BV173" s="6">
        <f t="shared" si="364"/>
        <v>0</v>
      </c>
      <c r="BW173" s="6">
        <f t="shared" si="364"/>
        <v>9355</v>
      </c>
      <c r="BX173" s="6">
        <f t="shared" si="364"/>
        <v>0</v>
      </c>
      <c r="BY173" s="40">
        <f t="shared" si="326"/>
        <v>44.87886783401295</v>
      </c>
      <c r="BZ173" s="40"/>
    </row>
    <row r="174" spans="1:78" ht="20.1" customHeight="1">
      <c r="A174" s="18" t="s">
        <v>13</v>
      </c>
      <c r="B174" s="16">
        <v>913</v>
      </c>
      <c r="C174" s="16" t="s">
        <v>20</v>
      </c>
      <c r="D174" s="16" t="s">
        <v>16</v>
      </c>
      <c r="E174" s="16" t="s">
        <v>77</v>
      </c>
      <c r="F174" s="16">
        <v>610</v>
      </c>
      <c r="G174" s="7">
        <v>23171</v>
      </c>
      <c r="H174" s="7"/>
      <c r="I174" s="7"/>
      <c r="J174" s="7"/>
      <c r="K174" s="7"/>
      <c r="L174" s="7"/>
      <c r="M174" s="7">
        <f>G174+I174+J174+K174+L174</f>
        <v>23171</v>
      </c>
      <c r="N174" s="7">
        <f>H174+L174</f>
        <v>0</v>
      </c>
      <c r="O174" s="7"/>
      <c r="P174" s="7"/>
      <c r="Q174" s="7"/>
      <c r="R174" s="7"/>
      <c r="S174" s="7">
        <f>M174+O174+P174+Q174+R174</f>
        <v>23171</v>
      </c>
      <c r="T174" s="7">
        <f>N174+R174</f>
        <v>0</v>
      </c>
      <c r="U174" s="7"/>
      <c r="V174" s="7"/>
      <c r="W174" s="7"/>
      <c r="X174" s="7"/>
      <c r="Y174" s="7">
        <f>S174+U174+V174+W174+X174</f>
        <v>23171</v>
      </c>
      <c r="Z174" s="7">
        <f>T174+X174</f>
        <v>0</v>
      </c>
      <c r="AA174" s="7"/>
      <c r="AB174" s="7"/>
      <c r="AC174" s="7"/>
      <c r="AD174" s="7"/>
      <c r="AE174" s="7">
        <f>Y174+AA174+AB174+AC174+AD174</f>
        <v>23171</v>
      </c>
      <c r="AF174" s="7">
        <f>Z174+AD174</f>
        <v>0</v>
      </c>
      <c r="AG174" s="7"/>
      <c r="AH174" s="7"/>
      <c r="AI174" s="7"/>
      <c r="AJ174" s="7"/>
      <c r="AK174" s="7">
        <f>AE174+AG174+AH174+AI174+AJ174</f>
        <v>23171</v>
      </c>
      <c r="AL174" s="7">
        <f>AF174+AJ174</f>
        <v>0</v>
      </c>
      <c r="AM174" s="7"/>
      <c r="AN174" s="7"/>
      <c r="AO174" s="7"/>
      <c r="AP174" s="7"/>
      <c r="AQ174" s="7">
        <f>AK174+AM174+AN174+AO174+AP174</f>
        <v>23171</v>
      </c>
      <c r="AR174" s="7">
        <f>AL174+AP174</f>
        <v>0</v>
      </c>
      <c r="AS174" s="7"/>
      <c r="AT174" s="7"/>
      <c r="AU174" s="7"/>
      <c r="AV174" s="7"/>
      <c r="AW174" s="7">
        <f>AQ174+AS174+AT174+AU174+AV174</f>
        <v>23171</v>
      </c>
      <c r="AX174" s="7">
        <f>AR174+AV174</f>
        <v>0</v>
      </c>
      <c r="AY174" s="7">
        <v>-2149</v>
      </c>
      <c r="AZ174" s="7"/>
      <c r="BA174" s="7">
        <v>-177</v>
      </c>
      <c r="BB174" s="7"/>
      <c r="BC174" s="7">
        <f>AW174+AY174+AZ174+BA174+BB174</f>
        <v>20845</v>
      </c>
      <c r="BD174" s="7">
        <f>AX174+BB174</f>
        <v>0</v>
      </c>
      <c r="BE174" s="7"/>
      <c r="BF174" s="7"/>
      <c r="BG174" s="7"/>
      <c r="BH174" s="7"/>
      <c r="BI174" s="7">
        <f>BC174+BE174+BF174+BG174+BH174</f>
        <v>20845</v>
      </c>
      <c r="BJ174" s="7">
        <f>BD174+BH174</f>
        <v>0</v>
      </c>
      <c r="BK174" s="7"/>
      <c r="BL174" s="7"/>
      <c r="BM174" s="7"/>
      <c r="BN174" s="7"/>
      <c r="BO174" s="7">
        <f>BI174+BK174+BL174+BM174+BN174</f>
        <v>20845</v>
      </c>
      <c r="BP174" s="7">
        <f>BJ174+BN174</f>
        <v>0</v>
      </c>
      <c r="BQ174" s="7"/>
      <c r="BR174" s="7"/>
      <c r="BS174" s="7"/>
      <c r="BT174" s="7"/>
      <c r="BU174" s="7">
        <f>BO174+BQ174+BR174+BS174+BT174</f>
        <v>20845</v>
      </c>
      <c r="BV174" s="7">
        <f>BP174+BT174</f>
        <v>0</v>
      </c>
      <c r="BW174" s="7">
        <v>9355</v>
      </c>
      <c r="BX174" s="7"/>
      <c r="BY174" s="23">
        <f t="shared" si="326"/>
        <v>44.87886783401295</v>
      </c>
      <c r="BZ174" s="23"/>
    </row>
    <row r="175" spans="1:78" ht="20.1" customHeight="1">
      <c r="A175" s="18" t="s">
        <v>15</v>
      </c>
      <c r="B175" s="16">
        <v>913</v>
      </c>
      <c r="C175" s="16" t="s">
        <v>20</v>
      </c>
      <c r="D175" s="16" t="s">
        <v>16</v>
      </c>
      <c r="E175" s="16" t="s">
        <v>98</v>
      </c>
      <c r="F175" s="16"/>
      <c r="G175" s="7">
        <f aca="true" t="shared" si="365" ref="G175:V176">G176</f>
        <v>2412</v>
      </c>
      <c r="H175" s="7">
        <f t="shared" si="365"/>
        <v>0</v>
      </c>
      <c r="I175" s="7">
        <f t="shared" si="365"/>
        <v>0</v>
      </c>
      <c r="J175" s="7">
        <f t="shared" si="365"/>
        <v>0</v>
      </c>
      <c r="K175" s="7">
        <f t="shared" si="365"/>
        <v>0</v>
      </c>
      <c r="L175" s="7">
        <f t="shared" si="365"/>
        <v>0</v>
      </c>
      <c r="M175" s="7">
        <f t="shared" si="365"/>
        <v>2412</v>
      </c>
      <c r="N175" s="7">
        <f t="shared" si="365"/>
        <v>0</v>
      </c>
      <c r="O175" s="7">
        <f t="shared" si="365"/>
        <v>0</v>
      </c>
      <c r="P175" s="7">
        <f t="shared" si="365"/>
        <v>0</v>
      </c>
      <c r="Q175" s="7">
        <f t="shared" si="365"/>
        <v>0</v>
      </c>
      <c r="R175" s="7">
        <f t="shared" si="365"/>
        <v>0</v>
      </c>
      <c r="S175" s="7">
        <f t="shared" si="365"/>
        <v>2412</v>
      </c>
      <c r="T175" s="7">
        <f t="shared" si="365"/>
        <v>0</v>
      </c>
      <c r="U175" s="7">
        <f t="shared" si="365"/>
        <v>0</v>
      </c>
      <c r="V175" s="7">
        <f t="shared" si="365"/>
        <v>0</v>
      </c>
      <c r="W175" s="7">
        <f aca="true" t="shared" si="366" ref="U175:AJ176">W176</f>
        <v>0</v>
      </c>
      <c r="X175" s="7">
        <f t="shared" si="366"/>
        <v>0</v>
      </c>
      <c r="Y175" s="7">
        <f t="shared" si="366"/>
        <v>2412</v>
      </c>
      <c r="Z175" s="7">
        <f t="shared" si="366"/>
        <v>0</v>
      </c>
      <c r="AA175" s="7">
        <f t="shared" si="366"/>
        <v>0</v>
      </c>
      <c r="AB175" s="7">
        <f t="shared" si="366"/>
        <v>0</v>
      </c>
      <c r="AC175" s="7">
        <f t="shared" si="366"/>
        <v>0</v>
      </c>
      <c r="AD175" s="7">
        <f t="shared" si="366"/>
        <v>0</v>
      </c>
      <c r="AE175" s="7">
        <f t="shared" si="366"/>
        <v>2412</v>
      </c>
      <c r="AF175" s="7">
        <f t="shared" si="366"/>
        <v>0</v>
      </c>
      <c r="AG175" s="7">
        <f t="shared" si="366"/>
        <v>0</v>
      </c>
      <c r="AH175" s="7">
        <f t="shared" si="366"/>
        <v>0</v>
      </c>
      <c r="AI175" s="7">
        <f t="shared" si="366"/>
        <v>0</v>
      </c>
      <c r="AJ175" s="7">
        <f t="shared" si="366"/>
        <v>0</v>
      </c>
      <c r="AK175" s="7">
        <f aca="true" t="shared" si="367" ref="AG175:AV176">AK176</f>
        <v>2412</v>
      </c>
      <c r="AL175" s="7">
        <f t="shared" si="367"/>
        <v>0</v>
      </c>
      <c r="AM175" s="7">
        <f t="shared" si="367"/>
        <v>0</v>
      </c>
      <c r="AN175" s="7">
        <f t="shared" si="367"/>
        <v>0</v>
      </c>
      <c r="AO175" s="7">
        <f t="shared" si="367"/>
        <v>0</v>
      </c>
      <c r="AP175" s="7">
        <f t="shared" si="367"/>
        <v>0</v>
      </c>
      <c r="AQ175" s="7">
        <f t="shared" si="367"/>
        <v>2412</v>
      </c>
      <c r="AR175" s="7">
        <f t="shared" si="367"/>
        <v>0</v>
      </c>
      <c r="AS175" s="7">
        <f t="shared" si="367"/>
        <v>0</v>
      </c>
      <c r="AT175" s="7">
        <f t="shared" si="367"/>
        <v>0</v>
      </c>
      <c r="AU175" s="7">
        <f t="shared" si="367"/>
        <v>0</v>
      </c>
      <c r="AV175" s="7">
        <f t="shared" si="367"/>
        <v>0</v>
      </c>
      <c r="AW175" s="7">
        <f aca="true" t="shared" si="368" ref="AS175:BH176">AW176</f>
        <v>2412</v>
      </c>
      <c r="AX175" s="7">
        <f t="shared" si="368"/>
        <v>0</v>
      </c>
      <c r="AY175" s="7">
        <f t="shared" si="368"/>
        <v>0</v>
      </c>
      <c r="AZ175" s="7">
        <f t="shared" si="368"/>
        <v>0</v>
      </c>
      <c r="BA175" s="7">
        <f t="shared" si="368"/>
        <v>0</v>
      </c>
      <c r="BB175" s="7">
        <f t="shared" si="368"/>
        <v>0</v>
      </c>
      <c r="BC175" s="7">
        <f t="shared" si="368"/>
        <v>2412</v>
      </c>
      <c r="BD175" s="7">
        <f t="shared" si="368"/>
        <v>0</v>
      </c>
      <c r="BE175" s="7">
        <f t="shared" si="368"/>
        <v>0</v>
      </c>
      <c r="BF175" s="7">
        <f t="shared" si="368"/>
        <v>0</v>
      </c>
      <c r="BG175" s="7">
        <f t="shared" si="368"/>
        <v>0</v>
      </c>
      <c r="BH175" s="7">
        <f t="shared" si="368"/>
        <v>0</v>
      </c>
      <c r="BI175" s="7">
        <f aca="true" t="shared" si="369" ref="BE175:BT176">BI176</f>
        <v>2412</v>
      </c>
      <c r="BJ175" s="7">
        <f t="shared" si="369"/>
        <v>0</v>
      </c>
      <c r="BK175" s="7">
        <f t="shared" si="369"/>
        <v>0</v>
      </c>
      <c r="BL175" s="7">
        <f t="shared" si="369"/>
        <v>0</v>
      </c>
      <c r="BM175" s="7">
        <f t="shared" si="369"/>
        <v>0</v>
      </c>
      <c r="BN175" s="7">
        <f t="shared" si="369"/>
        <v>0</v>
      </c>
      <c r="BO175" s="7">
        <f t="shared" si="369"/>
        <v>2412</v>
      </c>
      <c r="BP175" s="7">
        <f t="shared" si="369"/>
        <v>0</v>
      </c>
      <c r="BQ175" s="7">
        <f t="shared" si="369"/>
        <v>0</v>
      </c>
      <c r="BR175" s="7">
        <f t="shared" si="369"/>
        <v>0</v>
      </c>
      <c r="BS175" s="7">
        <f t="shared" si="369"/>
        <v>0</v>
      </c>
      <c r="BT175" s="7">
        <f t="shared" si="369"/>
        <v>0</v>
      </c>
      <c r="BU175" s="7">
        <f aca="true" t="shared" si="370" ref="BQ175:BX176">BU176</f>
        <v>2412</v>
      </c>
      <c r="BV175" s="7">
        <f t="shared" si="370"/>
        <v>0</v>
      </c>
      <c r="BW175" s="7">
        <f t="shared" si="370"/>
        <v>2115</v>
      </c>
      <c r="BX175" s="7">
        <f t="shared" si="370"/>
        <v>0</v>
      </c>
      <c r="BY175" s="23">
        <f t="shared" si="326"/>
        <v>87.68656716417911</v>
      </c>
      <c r="BZ175" s="23"/>
    </row>
    <row r="176" spans="1:78" ht="33">
      <c r="A176" s="15" t="s">
        <v>11</v>
      </c>
      <c r="B176" s="16">
        <v>913</v>
      </c>
      <c r="C176" s="16" t="s">
        <v>20</v>
      </c>
      <c r="D176" s="16" t="s">
        <v>16</v>
      </c>
      <c r="E176" s="16" t="s">
        <v>98</v>
      </c>
      <c r="F176" s="16" t="s">
        <v>12</v>
      </c>
      <c r="G176" s="7">
        <f t="shared" si="365"/>
        <v>2412</v>
      </c>
      <c r="H176" s="7">
        <f t="shared" si="365"/>
        <v>0</v>
      </c>
      <c r="I176" s="7">
        <f t="shared" si="365"/>
        <v>0</v>
      </c>
      <c r="J176" s="7">
        <f t="shared" si="365"/>
        <v>0</v>
      </c>
      <c r="K176" s="7">
        <f t="shared" si="365"/>
        <v>0</v>
      </c>
      <c r="L176" s="7">
        <f t="shared" si="365"/>
        <v>0</v>
      </c>
      <c r="M176" s="7">
        <f t="shared" si="365"/>
        <v>2412</v>
      </c>
      <c r="N176" s="7">
        <f t="shared" si="365"/>
        <v>0</v>
      </c>
      <c r="O176" s="7">
        <f t="shared" si="365"/>
        <v>0</v>
      </c>
      <c r="P176" s="7">
        <f t="shared" si="365"/>
        <v>0</v>
      </c>
      <c r="Q176" s="7">
        <f t="shared" si="365"/>
        <v>0</v>
      </c>
      <c r="R176" s="7">
        <f t="shared" si="365"/>
        <v>0</v>
      </c>
      <c r="S176" s="7">
        <f t="shared" si="365"/>
        <v>2412</v>
      </c>
      <c r="T176" s="7">
        <f t="shared" si="365"/>
        <v>0</v>
      </c>
      <c r="U176" s="7">
        <f t="shared" si="366"/>
        <v>0</v>
      </c>
      <c r="V176" s="7">
        <f t="shared" si="366"/>
        <v>0</v>
      </c>
      <c r="W176" s="7">
        <f t="shared" si="366"/>
        <v>0</v>
      </c>
      <c r="X176" s="7">
        <f t="shared" si="366"/>
        <v>0</v>
      </c>
      <c r="Y176" s="7">
        <f t="shared" si="366"/>
        <v>2412</v>
      </c>
      <c r="Z176" s="7">
        <f t="shared" si="366"/>
        <v>0</v>
      </c>
      <c r="AA176" s="7">
        <f t="shared" si="366"/>
        <v>0</v>
      </c>
      <c r="AB176" s="7">
        <f t="shared" si="366"/>
        <v>0</v>
      </c>
      <c r="AC176" s="7">
        <f t="shared" si="366"/>
        <v>0</v>
      </c>
      <c r="AD176" s="7">
        <f t="shared" si="366"/>
        <v>0</v>
      </c>
      <c r="AE176" s="7">
        <f t="shared" si="366"/>
        <v>2412</v>
      </c>
      <c r="AF176" s="7">
        <f t="shared" si="366"/>
        <v>0</v>
      </c>
      <c r="AG176" s="7">
        <f t="shared" si="367"/>
        <v>0</v>
      </c>
      <c r="AH176" s="7">
        <f t="shared" si="367"/>
        <v>0</v>
      </c>
      <c r="AI176" s="7">
        <f t="shared" si="367"/>
        <v>0</v>
      </c>
      <c r="AJ176" s="7">
        <f t="shared" si="367"/>
        <v>0</v>
      </c>
      <c r="AK176" s="7">
        <f t="shared" si="367"/>
        <v>2412</v>
      </c>
      <c r="AL176" s="7">
        <f t="shared" si="367"/>
        <v>0</v>
      </c>
      <c r="AM176" s="7">
        <f t="shared" si="367"/>
        <v>0</v>
      </c>
      <c r="AN176" s="7">
        <f t="shared" si="367"/>
        <v>0</v>
      </c>
      <c r="AO176" s="7">
        <f t="shared" si="367"/>
        <v>0</v>
      </c>
      <c r="AP176" s="7">
        <f t="shared" si="367"/>
        <v>0</v>
      </c>
      <c r="AQ176" s="7">
        <f t="shared" si="367"/>
        <v>2412</v>
      </c>
      <c r="AR176" s="7">
        <f t="shared" si="367"/>
        <v>0</v>
      </c>
      <c r="AS176" s="7">
        <f t="shared" si="368"/>
        <v>0</v>
      </c>
      <c r="AT176" s="7">
        <f t="shared" si="368"/>
        <v>0</v>
      </c>
      <c r="AU176" s="7">
        <f t="shared" si="368"/>
        <v>0</v>
      </c>
      <c r="AV176" s="7">
        <f t="shared" si="368"/>
        <v>0</v>
      </c>
      <c r="AW176" s="7">
        <f t="shared" si="368"/>
        <v>2412</v>
      </c>
      <c r="AX176" s="7">
        <f t="shared" si="368"/>
        <v>0</v>
      </c>
      <c r="AY176" s="7">
        <f t="shared" si="368"/>
        <v>0</v>
      </c>
      <c r="AZ176" s="7">
        <f t="shared" si="368"/>
        <v>0</v>
      </c>
      <c r="BA176" s="7">
        <f t="shared" si="368"/>
        <v>0</v>
      </c>
      <c r="BB176" s="7">
        <f t="shared" si="368"/>
        <v>0</v>
      </c>
      <c r="BC176" s="7">
        <f t="shared" si="368"/>
        <v>2412</v>
      </c>
      <c r="BD176" s="7">
        <f t="shared" si="368"/>
        <v>0</v>
      </c>
      <c r="BE176" s="7">
        <f t="shared" si="369"/>
        <v>0</v>
      </c>
      <c r="BF176" s="7">
        <f t="shared" si="369"/>
        <v>0</v>
      </c>
      <c r="BG176" s="7">
        <f t="shared" si="369"/>
        <v>0</v>
      </c>
      <c r="BH176" s="7">
        <f t="shared" si="369"/>
        <v>0</v>
      </c>
      <c r="BI176" s="7">
        <f t="shared" si="369"/>
        <v>2412</v>
      </c>
      <c r="BJ176" s="7">
        <f t="shared" si="369"/>
        <v>0</v>
      </c>
      <c r="BK176" s="7">
        <f t="shared" si="369"/>
        <v>0</v>
      </c>
      <c r="BL176" s="7">
        <f t="shared" si="369"/>
        <v>0</v>
      </c>
      <c r="BM176" s="7">
        <f t="shared" si="369"/>
        <v>0</v>
      </c>
      <c r="BN176" s="7">
        <f t="shared" si="369"/>
        <v>0</v>
      </c>
      <c r="BO176" s="7">
        <f t="shared" si="369"/>
        <v>2412</v>
      </c>
      <c r="BP176" s="7">
        <f t="shared" si="369"/>
        <v>0</v>
      </c>
      <c r="BQ176" s="7">
        <f t="shared" si="370"/>
        <v>0</v>
      </c>
      <c r="BR176" s="7">
        <f t="shared" si="370"/>
        <v>0</v>
      </c>
      <c r="BS176" s="7">
        <f t="shared" si="370"/>
        <v>0</v>
      </c>
      <c r="BT176" s="7">
        <f t="shared" si="370"/>
        <v>0</v>
      </c>
      <c r="BU176" s="7">
        <f t="shared" si="370"/>
        <v>2412</v>
      </c>
      <c r="BV176" s="7">
        <f t="shared" si="370"/>
        <v>0</v>
      </c>
      <c r="BW176" s="7">
        <f t="shared" si="370"/>
        <v>2115</v>
      </c>
      <c r="BX176" s="7">
        <f t="shared" si="370"/>
        <v>0</v>
      </c>
      <c r="BY176" s="23">
        <f t="shared" si="326"/>
        <v>87.68656716417911</v>
      </c>
      <c r="BZ176" s="23"/>
    </row>
    <row r="177" spans="1:78" ht="17.25" customHeight="1">
      <c r="A177" s="21" t="s">
        <v>13</v>
      </c>
      <c r="B177" s="16">
        <v>913</v>
      </c>
      <c r="C177" s="16" t="s">
        <v>20</v>
      </c>
      <c r="D177" s="16" t="s">
        <v>16</v>
      </c>
      <c r="E177" s="16" t="s">
        <v>98</v>
      </c>
      <c r="F177" s="7">
        <v>610</v>
      </c>
      <c r="G177" s="7">
        <v>2412</v>
      </c>
      <c r="H177" s="7"/>
      <c r="I177" s="7"/>
      <c r="J177" s="7"/>
      <c r="K177" s="7"/>
      <c r="L177" s="7"/>
      <c r="M177" s="7">
        <f>G177+I177+J177+K177+L177</f>
        <v>2412</v>
      </c>
      <c r="N177" s="7">
        <f>H177+L177</f>
        <v>0</v>
      </c>
      <c r="O177" s="7"/>
      <c r="P177" s="7"/>
      <c r="Q177" s="7"/>
      <c r="R177" s="7"/>
      <c r="S177" s="7">
        <f>M177+O177+P177+Q177+R177</f>
        <v>2412</v>
      </c>
      <c r="T177" s="7">
        <f>N177+R177</f>
        <v>0</v>
      </c>
      <c r="U177" s="7"/>
      <c r="V177" s="7"/>
      <c r="W177" s="7"/>
      <c r="X177" s="7"/>
      <c r="Y177" s="7">
        <f>S177+U177+V177+W177+X177</f>
        <v>2412</v>
      </c>
      <c r="Z177" s="7">
        <f>T177+X177</f>
        <v>0</v>
      </c>
      <c r="AA177" s="7"/>
      <c r="AB177" s="7"/>
      <c r="AC177" s="7"/>
      <c r="AD177" s="7"/>
      <c r="AE177" s="7">
        <f>Y177+AA177+AB177+AC177+AD177</f>
        <v>2412</v>
      </c>
      <c r="AF177" s="7">
        <f>Z177+AD177</f>
        <v>0</v>
      </c>
      <c r="AG177" s="7"/>
      <c r="AH177" s="7"/>
      <c r="AI177" s="7"/>
      <c r="AJ177" s="7"/>
      <c r="AK177" s="7">
        <f>AE177+AG177+AH177+AI177+AJ177</f>
        <v>2412</v>
      </c>
      <c r="AL177" s="7">
        <f>AF177+AJ177</f>
        <v>0</v>
      </c>
      <c r="AM177" s="7"/>
      <c r="AN177" s="7"/>
      <c r="AO177" s="7"/>
      <c r="AP177" s="7"/>
      <c r="AQ177" s="7">
        <f>AK177+AM177+AN177+AO177+AP177</f>
        <v>2412</v>
      </c>
      <c r="AR177" s="7">
        <f>AL177+AP177</f>
        <v>0</v>
      </c>
      <c r="AS177" s="7"/>
      <c r="AT177" s="7"/>
      <c r="AU177" s="7"/>
      <c r="AV177" s="7"/>
      <c r="AW177" s="7">
        <f>AQ177+AS177+AT177+AU177+AV177</f>
        <v>2412</v>
      </c>
      <c r="AX177" s="7">
        <f>AR177+AV177</f>
        <v>0</v>
      </c>
      <c r="AY177" s="7"/>
      <c r="AZ177" s="7"/>
      <c r="BA177" s="7"/>
      <c r="BB177" s="7"/>
      <c r="BC177" s="7">
        <f>AW177+AY177+AZ177+BA177+BB177</f>
        <v>2412</v>
      </c>
      <c r="BD177" s="7">
        <f>AX177+BB177</f>
        <v>0</v>
      </c>
      <c r="BE177" s="7"/>
      <c r="BF177" s="7"/>
      <c r="BG177" s="7"/>
      <c r="BH177" s="7"/>
      <c r="BI177" s="7">
        <f>BC177+BE177+BF177+BG177+BH177</f>
        <v>2412</v>
      </c>
      <c r="BJ177" s="7">
        <f>BD177+BH177</f>
        <v>0</v>
      </c>
      <c r="BK177" s="7"/>
      <c r="BL177" s="7"/>
      <c r="BM177" s="7"/>
      <c r="BN177" s="7"/>
      <c r="BO177" s="7">
        <f>BI177+BK177+BL177+BM177+BN177</f>
        <v>2412</v>
      </c>
      <c r="BP177" s="7">
        <f>BJ177+BN177</f>
        <v>0</v>
      </c>
      <c r="BQ177" s="7"/>
      <c r="BR177" s="7"/>
      <c r="BS177" s="7"/>
      <c r="BT177" s="7"/>
      <c r="BU177" s="7">
        <f>BO177+BQ177+BR177+BS177+BT177</f>
        <v>2412</v>
      </c>
      <c r="BV177" s="7">
        <f>BP177+BT177</f>
        <v>0</v>
      </c>
      <c r="BW177" s="7">
        <v>2115</v>
      </c>
      <c r="BX177" s="7"/>
      <c r="BY177" s="23">
        <f t="shared" si="326"/>
        <v>87.68656716417911</v>
      </c>
      <c r="BZ177" s="23"/>
    </row>
    <row r="178" spans="1:78" ht="49.5">
      <c r="A178" s="15" t="s">
        <v>64</v>
      </c>
      <c r="B178" s="16">
        <v>913</v>
      </c>
      <c r="C178" s="16" t="s">
        <v>20</v>
      </c>
      <c r="D178" s="16" t="s">
        <v>16</v>
      </c>
      <c r="E178" s="16" t="s">
        <v>78</v>
      </c>
      <c r="F178" s="16"/>
      <c r="G178" s="6">
        <f aca="true" t="shared" si="371" ref="G178:V180">G179</f>
        <v>51414</v>
      </c>
      <c r="H178" s="6">
        <f t="shared" si="371"/>
        <v>0</v>
      </c>
      <c r="I178" s="6">
        <f t="shared" si="371"/>
        <v>0</v>
      </c>
      <c r="J178" s="6">
        <f t="shared" si="371"/>
        <v>0</v>
      </c>
      <c r="K178" s="6">
        <f t="shared" si="371"/>
        <v>0</v>
      </c>
      <c r="L178" s="6">
        <f t="shared" si="371"/>
        <v>0</v>
      </c>
      <c r="M178" s="6">
        <f t="shared" si="371"/>
        <v>51414</v>
      </c>
      <c r="N178" s="6">
        <f t="shared" si="371"/>
        <v>0</v>
      </c>
      <c r="O178" s="6">
        <f t="shared" si="371"/>
        <v>0</v>
      </c>
      <c r="P178" s="6">
        <f t="shared" si="371"/>
        <v>0</v>
      </c>
      <c r="Q178" s="6">
        <f t="shared" si="371"/>
        <v>0</v>
      </c>
      <c r="R178" s="6">
        <f t="shared" si="371"/>
        <v>0</v>
      </c>
      <c r="S178" s="6">
        <f t="shared" si="371"/>
        <v>51414</v>
      </c>
      <c r="T178" s="6">
        <f t="shared" si="371"/>
        <v>0</v>
      </c>
      <c r="U178" s="6">
        <f t="shared" si="371"/>
        <v>0</v>
      </c>
      <c r="V178" s="6">
        <f t="shared" si="371"/>
        <v>0</v>
      </c>
      <c r="W178" s="6">
        <f aca="true" t="shared" si="372" ref="U178:AJ180">W179</f>
        <v>0</v>
      </c>
      <c r="X178" s="6">
        <f t="shared" si="372"/>
        <v>0</v>
      </c>
      <c r="Y178" s="6">
        <f t="shared" si="372"/>
        <v>51414</v>
      </c>
      <c r="Z178" s="6">
        <f t="shared" si="372"/>
        <v>0</v>
      </c>
      <c r="AA178" s="6">
        <f t="shared" si="372"/>
        <v>0</v>
      </c>
      <c r="AB178" s="6">
        <f t="shared" si="372"/>
        <v>0</v>
      </c>
      <c r="AC178" s="6">
        <f t="shared" si="372"/>
        <v>0</v>
      </c>
      <c r="AD178" s="6">
        <f t="shared" si="372"/>
        <v>0</v>
      </c>
      <c r="AE178" s="6">
        <f t="shared" si="372"/>
        <v>51414</v>
      </c>
      <c r="AF178" s="6">
        <f t="shared" si="372"/>
        <v>0</v>
      </c>
      <c r="AG178" s="6">
        <f t="shared" si="372"/>
        <v>-1629</v>
      </c>
      <c r="AH178" s="6">
        <f t="shared" si="372"/>
        <v>0</v>
      </c>
      <c r="AI178" s="6">
        <f t="shared" si="372"/>
        <v>0</v>
      </c>
      <c r="AJ178" s="6">
        <f t="shared" si="372"/>
        <v>0</v>
      </c>
      <c r="AK178" s="6">
        <f aca="true" t="shared" si="373" ref="AG178:AV180">AK179</f>
        <v>49785</v>
      </c>
      <c r="AL178" s="6">
        <f t="shared" si="373"/>
        <v>0</v>
      </c>
      <c r="AM178" s="6">
        <f t="shared" si="373"/>
        <v>0</v>
      </c>
      <c r="AN178" s="6">
        <f t="shared" si="373"/>
        <v>0</v>
      </c>
      <c r="AO178" s="6">
        <f t="shared" si="373"/>
        <v>0</v>
      </c>
      <c r="AP178" s="6">
        <f t="shared" si="373"/>
        <v>0</v>
      </c>
      <c r="AQ178" s="6">
        <f t="shared" si="373"/>
        <v>49785</v>
      </c>
      <c r="AR178" s="6">
        <f t="shared" si="373"/>
        <v>0</v>
      </c>
      <c r="AS178" s="6">
        <f t="shared" si="373"/>
        <v>0</v>
      </c>
      <c r="AT178" s="6">
        <f t="shared" si="373"/>
        <v>0</v>
      </c>
      <c r="AU178" s="6">
        <f t="shared" si="373"/>
        <v>0</v>
      </c>
      <c r="AV178" s="6">
        <f t="shared" si="373"/>
        <v>0</v>
      </c>
      <c r="AW178" s="6">
        <f aca="true" t="shared" si="374" ref="AS178:BH180">AW179</f>
        <v>49785</v>
      </c>
      <c r="AX178" s="6">
        <f t="shared" si="374"/>
        <v>0</v>
      </c>
      <c r="AY178" s="6">
        <f t="shared" si="374"/>
        <v>-5051</v>
      </c>
      <c r="AZ178" s="6">
        <f t="shared" si="374"/>
        <v>0</v>
      </c>
      <c r="BA178" s="6">
        <f t="shared" si="374"/>
        <v>0</v>
      </c>
      <c r="BB178" s="6">
        <f t="shared" si="374"/>
        <v>0</v>
      </c>
      <c r="BC178" s="6">
        <f t="shared" si="374"/>
        <v>44734</v>
      </c>
      <c r="BD178" s="6">
        <f t="shared" si="374"/>
        <v>0</v>
      </c>
      <c r="BE178" s="6">
        <f t="shared" si="374"/>
        <v>-685</v>
      </c>
      <c r="BF178" s="6">
        <f t="shared" si="374"/>
        <v>0</v>
      </c>
      <c r="BG178" s="6">
        <f t="shared" si="374"/>
        <v>0</v>
      </c>
      <c r="BH178" s="6">
        <f t="shared" si="374"/>
        <v>0</v>
      </c>
      <c r="BI178" s="6">
        <f aca="true" t="shared" si="375" ref="BE178:BT180">BI179</f>
        <v>44049</v>
      </c>
      <c r="BJ178" s="6">
        <f t="shared" si="375"/>
        <v>0</v>
      </c>
      <c r="BK178" s="6">
        <f t="shared" si="375"/>
        <v>-2776</v>
      </c>
      <c r="BL178" s="6">
        <f t="shared" si="375"/>
        <v>0</v>
      </c>
      <c r="BM178" s="6">
        <f t="shared" si="375"/>
        <v>0</v>
      </c>
      <c r="BN178" s="6">
        <f t="shared" si="375"/>
        <v>0</v>
      </c>
      <c r="BO178" s="6">
        <f t="shared" si="375"/>
        <v>41273</v>
      </c>
      <c r="BP178" s="6">
        <f t="shared" si="375"/>
        <v>0</v>
      </c>
      <c r="BQ178" s="6">
        <f t="shared" si="375"/>
        <v>0</v>
      </c>
      <c r="BR178" s="6">
        <f t="shared" si="375"/>
        <v>0</v>
      </c>
      <c r="BS178" s="6">
        <f t="shared" si="375"/>
        <v>0</v>
      </c>
      <c r="BT178" s="6">
        <f t="shared" si="375"/>
        <v>0</v>
      </c>
      <c r="BU178" s="6">
        <f aca="true" t="shared" si="376" ref="BQ178:BX180">BU179</f>
        <v>41273</v>
      </c>
      <c r="BV178" s="6">
        <f t="shared" si="376"/>
        <v>0</v>
      </c>
      <c r="BW178" s="6">
        <f t="shared" si="376"/>
        <v>20658</v>
      </c>
      <c r="BX178" s="6">
        <f t="shared" si="376"/>
        <v>0</v>
      </c>
      <c r="BY178" s="40">
        <f t="shared" si="326"/>
        <v>50.05209216679185</v>
      </c>
      <c r="BZ178" s="40"/>
    </row>
    <row r="179" spans="1:78" ht="20.1" customHeight="1">
      <c r="A179" s="18" t="s">
        <v>66</v>
      </c>
      <c r="B179" s="16">
        <v>913</v>
      </c>
      <c r="C179" s="16" t="s">
        <v>20</v>
      </c>
      <c r="D179" s="16" t="s">
        <v>16</v>
      </c>
      <c r="E179" s="16" t="s">
        <v>79</v>
      </c>
      <c r="F179" s="16"/>
      <c r="G179" s="7">
        <f t="shared" si="371"/>
        <v>51414</v>
      </c>
      <c r="H179" s="7">
        <f t="shared" si="371"/>
        <v>0</v>
      </c>
      <c r="I179" s="7">
        <f t="shared" si="371"/>
        <v>0</v>
      </c>
      <c r="J179" s="7">
        <f t="shared" si="371"/>
        <v>0</v>
      </c>
      <c r="K179" s="7">
        <f t="shared" si="371"/>
        <v>0</v>
      </c>
      <c r="L179" s="7">
        <f t="shared" si="371"/>
        <v>0</v>
      </c>
      <c r="M179" s="7">
        <f t="shared" si="371"/>
        <v>51414</v>
      </c>
      <c r="N179" s="7">
        <f t="shared" si="371"/>
        <v>0</v>
      </c>
      <c r="O179" s="7">
        <f t="shared" si="371"/>
        <v>0</v>
      </c>
      <c r="P179" s="7">
        <f t="shared" si="371"/>
        <v>0</v>
      </c>
      <c r="Q179" s="7">
        <f t="shared" si="371"/>
        <v>0</v>
      </c>
      <c r="R179" s="7">
        <f t="shared" si="371"/>
        <v>0</v>
      </c>
      <c r="S179" s="7">
        <f t="shared" si="371"/>
        <v>51414</v>
      </c>
      <c r="T179" s="7">
        <f t="shared" si="371"/>
        <v>0</v>
      </c>
      <c r="U179" s="7">
        <f t="shared" si="372"/>
        <v>0</v>
      </c>
      <c r="V179" s="7">
        <f t="shared" si="372"/>
        <v>0</v>
      </c>
      <c r="W179" s="7">
        <f t="shared" si="372"/>
        <v>0</v>
      </c>
      <c r="X179" s="7">
        <f t="shared" si="372"/>
        <v>0</v>
      </c>
      <c r="Y179" s="7">
        <f t="shared" si="372"/>
        <v>51414</v>
      </c>
      <c r="Z179" s="7">
        <f t="shared" si="372"/>
        <v>0</v>
      </c>
      <c r="AA179" s="7">
        <f t="shared" si="372"/>
        <v>0</v>
      </c>
      <c r="AB179" s="7">
        <f t="shared" si="372"/>
        <v>0</v>
      </c>
      <c r="AC179" s="7">
        <f t="shared" si="372"/>
        <v>0</v>
      </c>
      <c r="AD179" s="7">
        <f t="shared" si="372"/>
        <v>0</v>
      </c>
      <c r="AE179" s="7">
        <f t="shared" si="372"/>
        <v>51414</v>
      </c>
      <c r="AF179" s="7">
        <f t="shared" si="372"/>
        <v>0</v>
      </c>
      <c r="AG179" s="7">
        <f t="shared" si="373"/>
        <v>-1629</v>
      </c>
      <c r="AH179" s="7">
        <f t="shared" si="373"/>
        <v>0</v>
      </c>
      <c r="AI179" s="7">
        <f t="shared" si="373"/>
        <v>0</v>
      </c>
      <c r="AJ179" s="7">
        <f t="shared" si="373"/>
        <v>0</v>
      </c>
      <c r="AK179" s="7">
        <f t="shared" si="373"/>
        <v>49785</v>
      </c>
      <c r="AL179" s="7">
        <f t="shared" si="373"/>
        <v>0</v>
      </c>
      <c r="AM179" s="7">
        <f t="shared" si="373"/>
        <v>0</v>
      </c>
      <c r="AN179" s="7">
        <f t="shared" si="373"/>
        <v>0</v>
      </c>
      <c r="AO179" s="7">
        <f t="shared" si="373"/>
        <v>0</v>
      </c>
      <c r="AP179" s="7">
        <f t="shared" si="373"/>
        <v>0</v>
      </c>
      <c r="AQ179" s="7">
        <f t="shared" si="373"/>
        <v>49785</v>
      </c>
      <c r="AR179" s="7">
        <f t="shared" si="373"/>
        <v>0</v>
      </c>
      <c r="AS179" s="7">
        <f t="shared" si="374"/>
        <v>0</v>
      </c>
      <c r="AT179" s="7">
        <f t="shared" si="374"/>
        <v>0</v>
      </c>
      <c r="AU179" s="7">
        <f t="shared" si="374"/>
        <v>0</v>
      </c>
      <c r="AV179" s="7">
        <f t="shared" si="374"/>
        <v>0</v>
      </c>
      <c r="AW179" s="7">
        <f t="shared" si="374"/>
        <v>49785</v>
      </c>
      <c r="AX179" s="7">
        <f t="shared" si="374"/>
        <v>0</v>
      </c>
      <c r="AY179" s="7">
        <f t="shared" si="374"/>
        <v>-5051</v>
      </c>
      <c r="AZ179" s="7">
        <f t="shared" si="374"/>
        <v>0</v>
      </c>
      <c r="BA179" s="7">
        <f t="shared" si="374"/>
        <v>0</v>
      </c>
      <c r="BB179" s="7">
        <f t="shared" si="374"/>
        <v>0</v>
      </c>
      <c r="BC179" s="7">
        <f t="shared" si="374"/>
        <v>44734</v>
      </c>
      <c r="BD179" s="7">
        <f t="shared" si="374"/>
        <v>0</v>
      </c>
      <c r="BE179" s="7">
        <f t="shared" si="375"/>
        <v>-685</v>
      </c>
      <c r="BF179" s="7">
        <f t="shared" si="375"/>
        <v>0</v>
      </c>
      <c r="BG179" s="7">
        <f t="shared" si="375"/>
        <v>0</v>
      </c>
      <c r="BH179" s="7">
        <f t="shared" si="375"/>
        <v>0</v>
      </c>
      <c r="BI179" s="7">
        <f t="shared" si="375"/>
        <v>44049</v>
      </c>
      <c r="BJ179" s="7">
        <f t="shared" si="375"/>
        <v>0</v>
      </c>
      <c r="BK179" s="7">
        <f t="shared" si="375"/>
        <v>-2776</v>
      </c>
      <c r="BL179" s="7">
        <f t="shared" si="375"/>
        <v>0</v>
      </c>
      <c r="BM179" s="7">
        <f t="shared" si="375"/>
        <v>0</v>
      </c>
      <c r="BN179" s="7">
        <f t="shared" si="375"/>
        <v>0</v>
      </c>
      <c r="BO179" s="7">
        <f t="shared" si="375"/>
        <v>41273</v>
      </c>
      <c r="BP179" s="7">
        <f t="shared" si="375"/>
        <v>0</v>
      </c>
      <c r="BQ179" s="7">
        <f t="shared" si="376"/>
        <v>0</v>
      </c>
      <c r="BR179" s="7">
        <f t="shared" si="376"/>
        <v>0</v>
      </c>
      <c r="BS179" s="7">
        <f t="shared" si="376"/>
        <v>0</v>
      </c>
      <c r="BT179" s="7">
        <f t="shared" si="376"/>
        <v>0</v>
      </c>
      <c r="BU179" s="7">
        <f t="shared" si="376"/>
        <v>41273</v>
      </c>
      <c r="BV179" s="7">
        <f t="shared" si="376"/>
        <v>0</v>
      </c>
      <c r="BW179" s="7">
        <f t="shared" si="376"/>
        <v>20658</v>
      </c>
      <c r="BX179" s="7">
        <f t="shared" si="376"/>
        <v>0</v>
      </c>
      <c r="BY179" s="23">
        <f t="shared" si="326"/>
        <v>50.05209216679185</v>
      </c>
      <c r="BZ179" s="23"/>
    </row>
    <row r="180" spans="1:78" ht="20.1" customHeight="1">
      <c r="A180" s="18" t="s">
        <v>27</v>
      </c>
      <c r="B180" s="16">
        <v>913</v>
      </c>
      <c r="C180" s="16" t="s">
        <v>20</v>
      </c>
      <c r="D180" s="16" t="s">
        <v>16</v>
      </c>
      <c r="E180" s="16" t="s">
        <v>79</v>
      </c>
      <c r="F180" s="16" t="s">
        <v>28</v>
      </c>
      <c r="G180" s="7">
        <f t="shared" si="371"/>
        <v>51414</v>
      </c>
      <c r="H180" s="7">
        <f t="shared" si="371"/>
        <v>0</v>
      </c>
      <c r="I180" s="7">
        <f t="shared" si="371"/>
        <v>0</v>
      </c>
      <c r="J180" s="7">
        <f t="shared" si="371"/>
        <v>0</v>
      </c>
      <c r="K180" s="7">
        <f t="shared" si="371"/>
        <v>0</v>
      </c>
      <c r="L180" s="7">
        <f t="shared" si="371"/>
        <v>0</v>
      </c>
      <c r="M180" s="7">
        <f t="shared" si="371"/>
        <v>51414</v>
      </c>
      <c r="N180" s="7">
        <f t="shared" si="371"/>
        <v>0</v>
      </c>
      <c r="O180" s="7">
        <f t="shared" si="371"/>
        <v>0</v>
      </c>
      <c r="P180" s="7">
        <f t="shared" si="371"/>
        <v>0</v>
      </c>
      <c r="Q180" s="7">
        <f t="shared" si="371"/>
        <v>0</v>
      </c>
      <c r="R180" s="7">
        <f t="shared" si="371"/>
        <v>0</v>
      </c>
      <c r="S180" s="7">
        <f t="shared" si="371"/>
        <v>51414</v>
      </c>
      <c r="T180" s="7">
        <f t="shared" si="371"/>
        <v>0</v>
      </c>
      <c r="U180" s="7">
        <f t="shared" si="372"/>
        <v>0</v>
      </c>
      <c r="V180" s="7">
        <f t="shared" si="372"/>
        <v>0</v>
      </c>
      <c r="W180" s="7">
        <f t="shared" si="372"/>
        <v>0</v>
      </c>
      <c r="X180" s="7">
        <f t="shared" si="372"/>
        <v>0</v>
      </c>
      <c r="Y180" s="7">
        <f t="shared" si="372"/>
        <v>51414</v>
      </c>
      <c r="Z180" s="7">
        <f t="shared" si="372"/>
        <v>0</v>
      </c>
      <c r="AA180" s="7">
        <f t="shared" si="372"/>
        <v>0</v>
      </c>
      <c r="AB180" s="7">
        <f t="shared" si="372"/>
        <v>0</v>
      </c>
      <c r="AC180" s="7">
        <f t="shared" si="372"/>
        <v>0</v>
      </c>
      <c r="AD180" s="7">
        <f t="shared" si="372"/>
        <v>0</v>
      </c>
      <c r="AE180" s="7">
        <f t="shared" si="372"/>
        <v>51414</v>
      </c>
      <c r="AF180" s="7">
        <f t="shared" si="372"/>
        <v>0</v>
      </c>
      <c r="AG180" s="7">
        <f t="shared" si="373"/>
        <v>-1629</v>
      </c>
      <c r="AH180" s="7">
        <f t="shared" si="373"/>
        <v>0</v>
      </c>
      <c r="AI180" s="7">
        <f t="shared" si="373"/>
        <v>0</v>
      </c>
      <c r="AJ180" s="7">
        <f t="shared" si="373"/>
        <v>0</v>
      </c>
      <c r="AK180" s="7">
        <f t="shared" si="373"/>
        <v>49785</v>
      </c>
      <c r="AL180" s="7">
        <f t="shared" si="373"/>
        <v>0</v>
      </c>
      <c r="AM180" s="7">
        <f t="shared" si="373"/>
        <v>0</v>
      </c>
      <c r="AN180" s="7">
        <f t="shared" si="373"/>
        <v>0</v>
      </c>
      <c r="AO180" s="7">
        <f t="shared" si="373"/>
        <v>0</v>
      </c>
      <c r="AP180" s="7">
        <f t="shared" si="373"/>
        <v>0</v>
      </c>
      <c r="AQ180" s="7">
        <f t="shared" si="373"/>
        <v>49785</v>
      </c>
      <c r="AR180" s="7">
        <f t="shared" si="373"/>
        <v>0</v>
      </c>
      <c r="AS180" s="7">
        <f t="shared" si="374"/>
        <v>0</v>
      </c>
      <c r="AT180" s="7">
        <f t="shared" si="374"/>
        <v>0</v>
      </c>
      <c r="AU180" s="7">
        <f t="shared" si="374"/>
        <v>0</v>
      </c>
      <c r="AV180" s="7">
        <f t="shared" si="374"/>
        <v>0</v>
      </c>
      <c r="AW180" s="7">
        <f t="shared" si="374"/>
        <v>49785</v>
      </c>
      <c r="AX180" s="7">
        <f t="shared" si="374"/>
        <v>0</v>
      </c>
      <c r="AY180" s="7">
        <f t="shared" si="374"/>
        <v>-5051</v>
      </c>
      <c r="AZ180" s="7">
        <f t="shared" si="374"/>
        <v>0</v>
      </c>
      <c r="BA180" s="7">
        <f t="shared" si="374"/>
        <v>0</v>
      </c>
      <c r="BB180" s="7">
        <f t="shared" si="374"/>
        <v>0</v>
      </c>
      <c r="BC180" s="7">
        <f t="shared" si="374"/>
        <v>44734</v>
      </c>
      <c r="BD180" s="7">
        <f t="shared" si="374"/>
        <v>0</v>
      </c>
      <c r="BE180" s="7">
        <f t="shared" si="375"/>
        <v>-685</v>
      </c>
      <c r="BF180" s="7">
        <f t="shared" si="375"/>
        <v>0</v>
      </c>
      <c r="BG180" s="7">
        <f t="shared" si="375"/>
        <v>0</v>
      </c>
      <c r="BH180" s="7">
        <f t="shared" si="375"/>
        <v>0</v>
      </c>
      <c r="BI180" s="7">
        <f t="shared" si="375"/>
        <v>44049</v>
      </c>
      <c r="BJ180" s="7">
        <f t="shared" si="375"/>
        <v>0</v>
      </c>
      <c r="BK180" s="7">
        <f t="shared" si="375"/>
        <v>-2776</v>
      </c>
      <c r="BL180" s="7">
        <f t="shared" si="375"/>
        <v>0</v>
      </c>
      <c r="BM180" s="7">
        <f t="shared" si="375"/>
        <v>0</v>
      </c>
      <c r="BN180" s="7">
        <f t="shared" si="375"/>
        <v>0</v>
      </c>
      <c r="BO180" s="7">
        <f t="shared" si="375"/>
        <v>41273</v>
      </c>
      <c r="BP180" s="7">
        <f t="shared" si="375"/>
        <v>0</v>
      </c>
      <c r="BQ180" s="7">
        <f t="shared" si="376"/>
        <v>0</v>
      </c>
      <c r="BR180" s="7">
        <f t="shared" si="376"/>
        <v>0</v>
      </c>
      <c r="BS180" s="7">
        <f t="shared" si="376"/>
        <v>0</v>
      </c>
      <c r="BT180" s="7">
        <f t="shared" si="376"/>
        <v>0</v>
      </c>
      <c r="BU180" s="7">
        <f t="shared" si="376"/>
        <v>41273</v>
      </c>
      <c r="BV180" s="7">
        <f t="shared" si="376"/>
        <v>0</v>
      </c>
      <c r="BW180" s="7">
        <f t="shared" si="376"/>
        <v>20658</v>
      </c>
      <c r="BX180" s="7">
        <f t="shared" si="376"/>
        <v>0</v>
      </c>
      <c r="BY180" s="23">
        <f t="shared" si="326"/>
        <v>50.05209216679185</v>
      </c>
      <c r="BZ180" s="23"/>
    </row>
    <row r="181" spans="1:78" ht="49.5">
      <c r="A181" s="15" t="s">
        <v>89</v>
      </c>
      <c r="B181" s="16">
        <v>913</v>
      </c>
      <c r="C181" s="16" t="s">
        <v>20</v>
      </c>
      <c r="D181" s="16" t="s">
        <v>16</v>
      </c>
      <c r="E181" s="16" t="s">
        <v>79</v>
      </c>
      <c r="F181" s="7">
        <v>810</v>
      </c>
      <c r="G181" s="7">
        <v>51414</v>
      </c>
      <c r="H181" s="7"/>
      <c r="I181" s="7"/>
      <c r="J181" s="7"/>
      <c r="K181" s="7"/>
      <c r="L181" s="7"/>
      <c r="M181" s="7">
        <f>G181+I181+J181+K181+L181</f>
        <v>51414</v>
      </c>
      <c r="N181" s="7">
        <f>H181+L181</f>
        <v>0</v>
      </c>
      <c r="O181" s="7"/>
      <c r="P181" s="7"/>
      <c r="Q181" s="7"/>
      <c r="R181" s="7"/>
      <c r="S181" s="7">
        <f>M181+O181+P181+Q181+R181</f>
        <v>51414</v>
      </c>
      <c r="T181" s="7">
        <f>N181+R181</f>
        <v>0</v>
      </c>
      <c r="U181" s="7"/>
      <c r="V181" s="7"/>
      <c r="W181" s="7"/>
      <c r="X181" s="7"/>
      <c r="Y181" s="7">
        <f>S181+U181+V181+W181+X181</f>
        <v>51414</v>
      </c>
      <c r="Z181" s="7">
        <f>T181+X181</f>
        <v>0</v>
      </c>
      <c r="AA181" s="7"/>
      <c r="AB181" s="7"/>
      <c r="AC181" s="7"/>
      <c r="AD181" s="7"/>
      <c r="AE181" s="7">
        <f>Y181+AA181+AB181+AC181+AD181</f>
        <v>51414</v>
      </c>
      <c r="AF181" s="7">
        <f>Z181+AD181</f>
        <v>0</v>
      </c>
      <c r="AG181" s="7">
        <v>-1629</v>
      </c>
      <c r="AH181" s="7"/>
      <c r="AI181" s="7"/>
      <c r="AJ181" s="7"/>
      <c r="AK181" s="7">
        <f>AE181+AG181+AH181+AI181+AJ181</f>
        <v>49785</v>
      </c>
      <c r="AL181" s="7">
        <f>AF181+AJ181</f>
        <v>0</v>
      </c>
      <c r="AM181" s="7"/>
      <c r="AN181" s="7"/>
      <c r="AO181" s="7"/>
      <c r="AP181" s="7"/>
      <c r="AQ181" s="7">
        <f>AK181+AM181+AN181+AO181+AP181</f>
        <v>49785</v>
      </c>
      <c r="AR181" s="7">
        <f>AL181+AP181</f>
        <v>0</v>
      </c>
      <c r="AS181" s="7"/>
      <c r="AT181" s="7"/>
      <c r="AU181" s="7"/>
      <c r="AV181" s="7"/>
      <c r="AW181" s="7">
        <f>AQ181+AS181+AT181+AU181+AV181</f>
        <v>49785</v>
      </c>
      <c r="AX181" s="7">
        <f>AR181+AV181</f>
        <v>0</v>
      </c>
      <c r="AY181" s="7">
        <v>-5051</v>
      </c>
      <c r="AZ181" s="7"/>
      <c r="BA181" s="7"/>
      <c r="BB181" s="7"/>
      <c r="BC181" s="7">
        <f>AW181+AY181+AZ181+BA181+BB181</f>
        <v>44734</v>
      </c>
      <c r="BD181" s="7">
        <f>AX181+BB181</f>
        <v>0</v>
      </c>
      <c r="BE181" s="7">
        <v>-685</v>
      </c>
      <c r="BF181" s="7"/>
      <c r="BG181" s="7"/>
      <c r="BH181" s="7"/>
      <c r="BI181" s="7">
        <f>BC181+BE181+BF181+BG181+BH181</f>
        <v>44049</v>
      </c>
      <c r="BJ181" s="7">
        <f>BD181+BH181</f>
        <v>0</v>
      </c>
      <c r="BK181" s="7">
        <v>-2776</v>
      </c>
      <c r="BL181" s="7"/>
      <c r="BM181" s="7"/>
      <c r="BN181" s="7"/>
      <c r="BO181" s="7">
        <f>BI181+BK181+BL181+BM181+BN181</f>
        <v>41273</v>
      </c>
      <c r="BP181" s="7">
        <f>BJ181+BN181</f>
        <v>0</v>
      </c>
      <c r="BQ181" s="7"/>
      <c r="BR181" s="7"/>
      <c r="BS181" s="7"/>
      <c r="BT181" s="7"/>
      <c r="BU181" s="7">
        <f>BO181+BQ181+BR181+BS181+BT181</f>
        <v>41273</v>
      </c>
      <c r="BV181" s="7">
        <f>BP181+BT181</f>
        <v>0</v>
      </c>
      <c r="BW181" s="7">
        <v>20658</v>
      </c>
      <c r="BX181" s="7"/>
      <c r="BY181" s="23">
        <f t="shared" si="326"/>
        <v>50.05209216679185</v>
      </c>
      <c r="BZ181" s="23"/>
    </row>
    <row r="182" spans="1:78" ht="12.75">
      <c r="A182" s="15"/>
      <c r="B182" s="16"/>
      <c r="C182" s="16"/>
      <c r="D182" s="16"/>
      <c r="E182" s="16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23"/>
      <c r="BZ182" s="23"/>
    </row>
  </sheetData>
  <mergeCells count="94">
    <mergeCell ref="AG3:AG5"/>
    <mergeCell ref="BO4:BO5"/>
    <mergeCell ref="BP4:BP5"/>
    <mergeCell ref="AY3:AY5"/>
    <mergeCell ref="AZ3:AZ5"/>
    <mergeCell ref="BA3:BA5"/>
    <mergeCell ref="BB3:BB5"/>
    <mergeCell ref="BC3:BD3"/>
    <mergeCell ref="BC4:BC5"/>
    <mergeCell ref="BD4:BD5"/>
    <mergeCell ref="BE3:BE5"/>
    <mergeCell ref="BK3:BK5"/>
    <mergeCell ref="BL3:BL5"/>
    <mergeCell ref="BM3:BM5"/>
    <mergeCell ref="BN3:BN5"/>
    <mergeCell ref="BO3:BP3"/>
    <mergeCell ref="AH3:AH5"/>
    <mergeCell ref="AS3:AS5"/>
    <mergeCell ref="AT3:AT5"/>
    <mergeCell ref="AU3:AU5"/>
    <mergeCell ref="AI3:AI5"/>
    <mergeCell ref="AJ3:AJ5"/>
    <mergeCell ref="U3:U5"/>
    <mergeCell ref="O3:O5"/>
    <mergeCell ref="P3:P5"/>
    <mergeCell ref="Q3:Q5"/>
    <mergeCell ref="S3:T3"/>
    <mergeCell ref="R3:R5"/>
    <mergeCell ref="S4:S5"/>
    <mergeCell ref="T4:T5"/>
    <mergeCell ref="A3:A5"/>
    <mergeCell ref="G3:H3"/>
    <mergeCell ref="G4:G5"/>
    <mergeCell ref="H4:H5"/>
    <mergeCell ref="B3:B5"/>
    <mergeCell ref="C3:C5"/>
    <mergeCell ref="D3:D5"/>
    <mergeCell ref="E3:E5"/>
    <mergeCell ref="F3:F5"/>
    <mergeCell ref="I3:I5"/>
    <mergeCell ref="J3:J5"/>
    <mergeCell ref="K3:K5"/>
    <mergeCell ref="L3:L5"/>
    <mergeCell ref="M3:N3"/>
    <mergeCell ref="M4:M5"/>
    <mergeCell ref="N4:N5"/>
    <mergeCell ref="A1:BP1"/>
    <mergeCell ref="A2:BZ2"/>
    <mergeCell ref="AM3:AM5"/>
    <mergeCell ref="AN3:AN5"/>
    <mergeCell ref="AO3:AO5"/>
    <mergeCell ref="AP3:AP5"/>
    <mergeCell ref="AQ3:AR3"/>
    <mergeCell ref="AQ4:AQ5"/>
    <mergeCell ref="AR4:AR5"/>
    <mergeCell ref="BG3:BG5"/>
    <mergeCell ref="BH3:BH5"/>
    <mergeCell ref="BI3:BJ3"/>
    <mergeCell ref="BI4:BI5"/>
    <mergeCell ref="BJ4:BJ5"/>
    <mergeCell ref="V3:V5"/>
    <mergeCell ref="W3:W5"/>
    <mergeCell ref="BQ3:BQ5"/>
    <mergeCell ref="BR3:BR5"/>
    <mergeCell ref="BS3:BS5"/>
    <mergeCell ref="AK3:AL3"/>
    <mergeCell ref="AK4:AK5"/>
    <mergeCell ref="AW3:AX3"/>
    <mergeCell ref="AW4:AW5"/>
    <mergeCell ref="AX4:AX5"/>
    <mergeCell ref="AL4:AL5"/>
    <mergeCell ref="AV3:AV5"/>
    <mergeCell ref="BF3:BF5"/>
    <mergeCell ref="X3:X5"/>
    <mergeCell ref="Y3:Z3"/>
    <mergeCell ref="Y4:Y5"/>
    <mergeCell ref="Z4:Z5"/>
    <mergeCell ref="AE3:AF3"/>
    <mergeCell ref="AE4:AE5"/>
    <mergeCell ref="AA3:AA5"/>
    <mergeCell ref="AB3:AB5"/>
    <mergeCell ref="AC3:AC5"/>
    <mergeCell ref="AD3:AD5"/>
    <mergeCell ref="AF4:AF5"/>
    <mergeCell ref="BT3:BT5"/>
    <mergeCell ref="BU3:BV3"/>
    <mergeCell ref="BU4:BU5"/>
    <mergeCell ref="BV4:BV5"/>
    <mergeCell ref="BW3:BX3"/>
    <mergeCell ref="BY3:BZ3"/>
    <mergeCell ref="BW4:BW5"/>
    <mergeCell ref="BX4:BX5"/>
    <mergeCell ref="BY4:BY5"/>
    <mergeCell ref="BZ4:BZ5"/>
  </mergeCells>
  <printOptions/>
  <pageMargins left="0.3937007874015748" right="0.15748031496062992" top="0.35433070866141736" bottom="0.31496062992125984" header="0.1968503937007874" footer="0"/>
  <pageSetup fitToHeight="0" horizontalDpi="600" verticalDpi="600" orientation="landscape" paperSize="9" scale="69" r:id="rId1"/>
  <headerFooter differentFirst="1" alignWithMargins="0">
    <oddHeader>&amp;C&amp;12&amp;P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Мэрия городского округа г.Тольятти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vanichkina.ja</cp:lastModifiedBy>
  <cp:lastPrinted>2018-10-16T11:55:37Z</cp:lastPrinted>
  <dcterms:created xsi:type="dcterms:W3CDTF">2015-05-28T09:44:52Z</dcterms:created>
  <dcterms:modified xsi:type="dcterms:W3CDTF">2018-10-29T06:27:14Z</dcterms:modified>
  <cp:category/>
  <cp:version/>
  <cp:contentType/>
  <cp:contentStatus/>
</cp:coreProperties>
</file>