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ДФ" sheetId="1" r:id="rId1"/>
  </sheets>
  <definedNames>
    <definedName name="_xlnm._FilterDatabase" localSheetId="0" hidden="1">'ДФ'!$A$5:$F$51</definedName>
    <definedName name="_xlnm.Print_Titles" localSheetId="0">'ДФ'!$5:$7</definedName>
    <definedName name="_xlnm.Print_Area" localSheetId="0">'ДФ'!$A$1:$L$59</definedName>
  </definedNames>
  <calcPr fullCalcOnLoad="1"/>
</workbook>
</file>

<file path=xl/sharedStrings.xml><?xml version="1.0" encoding="utf-8"?>
<sst xmlns="http://schemas.openxmlformats.org/spreadsheetml/2006/main" count="193" uniqueCount="62">
  <si>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</si>
  <si>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</si>
  <si>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</si>
  <si>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</si>
  <si>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</si>
  <si>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</si>
  <si>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</si>
  <si>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01</t>
  </si>
  <si>
    <t>04</t>
  </si>
  <si>
    <t>Иные закупки товаров, работ и услуг для обеспечения государственных (муниципальных) нужд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</si>
  <si>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</si>
  <si>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</si>
  <si>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</si>
  <si>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</si>
  <si>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</si>
  <si>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</si>
  <si>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</si>
  <si>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</si>
  <si>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</si>
  <si>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Уплата налогов, сборов и иных платежей</t>
  </si>
  <si>
    <t>220 00 00000</t>
  </si>
  <si>
    <t>Руководство и управление в сфере установленных функций органов местного самоуправления</t>
  </si>
  <si>
    <t>Расходы на выплаты персоналу государственных (муниципальных) органов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</si>
  <si>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</si>
  <si>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</si>
  <si>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</si>
  <si>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</si>
  <si>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</si>
  <si>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</si>
  <si>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</si>
  <si>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</si>
  <si>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</si>
  <si>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</si>
  <si>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</si>
  <si>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</si>
  <si>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Закупка товаров, работ и услуг для обеспечения государственных (муниципальных) нужд</t>
  </si>
  <si>
    <t>990 00 07000</t>
  </si>
  <si>
    <t>990 00 07090</t>
  </si>
  <si>
    <t>Муниципальная программа «Развитие органов местного самоуправления городского округа Тольятти на 2017-2022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</si>
  <si>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</si>
  <si>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 xml:space="preserve">В том числе средства выше-стоящих бюджетов </t>
  </si>
  <si>
    <t>Департамент финансов администрации городского округа Тольятти</t>
  </si>
  <si>
    <t xml:space="preserve">Резервный фонд администрации городского округа Тольятти </t>
  </si>
  <si>
    <t>220 00 11000</t>
  </si>
  <si>
    <t>220 00 11040</t>
  </si>
  <si>
    <t>Иные нераспределенные бюджетные ассигнования на реализацию инициативных проектов</t>
  </si>
  <si>
    <t>990 00 04710</t>
  </si>
  <si>
    <t>% исполнения</t>
  </si>
  <si>
    <t>тыс.руб.</t>
  </si>
  <si>
    <t>Кассовое исполнение на 01.04.2024</t>
  </si>
  <si>
    <t>Муниципальная программа «Развитие органов местного самоуправления городского округа Тольятти на 2023-2028 годы»</t>
  </si>
  <si>
    <t>220 00 04000</t>
  </si>
  <si>
    <t>220 00 04040</t>
  </si>
  <si>
    <t>990 00 04750</t>
  </si>
  <si>
    <t>Резерв на софинансирование средств вышестоящих бюджетов и обеспечение иных расходов</t>
  </si>
  <si>
    <t>Дополнительная мера социальной поддержки по предоставлению ежемесячной денежной выплаты на оплату жилого помещения, занимаемого по договору найма, педагогическим работникам муниципальных общеобразовательных учреждений</t>
  </si>
  <si>
    <t>990 00 04760</t>
  </si>
  <si>
    <t>990 00 04780</t>
  </si>
  <si>
    <t>Резервные средства на предоставление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для приведения зданий в нормативное состояние</t>
  </si>
  <si>
    <t>ОБЩЕГОСУДАРСТВЕННЫЕ ВОПРОСЫ</t>
  </si>
  <si>
    <t>ОТЧЕТ ОБ ИСПОЛНЕНИИ БЮДЖЕТА НА 01.04.2024 ГОДА</t>
  </si>
  <si>
    <t>Утвержденные бюджетные ассигнования на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</si>
</sst>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_-* #,##0_р_._-;\-* #,##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2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 tint="-0.0499799996614456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9" borderId="0" xfId="0" applyFont="1" applyFill="1" applyAlignment="1">
      <alignment/>
    </xf>
    <xf numFmtId="0" fontId="0" fillId="33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166" fontId="11" fillId="34" borderId="1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[0]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8"/>
  <sheetViews>
    <sheetView showZeros="0" tabSelected="1" view="pageBreakPreview" zoomScale="77" zoomScaleNormal="80" zoomScaleSheetLayoutView="77" zoomScalePageLayoutView="0" workbookViewId="0" topLeftCell="A1">
      <selection activeCell="G5" sqref="G5:H5"/>
    </sheetView>
  </sheetViews>
  <sheetFormatPr defaultColWidth="9.00390625" defaultRowHeight="12.75"/>
  <cols>
    <col min="1" max="1" width="67.75390625" style="2" customWidth="1"/>
    <col min="2" max="2" width="6.00390625" style="28" customWidth="1"/>
    <col min="3" max="4" width="5.875" style="4" customWidth="1"/>
    <col min="5" max="5" width="15.75390625" style="3" customWidth="1"/>
    <col min="6" max="6" width="6.25390625" style="4" customWidth="1"/>
    <col min="7" max="7" width="16.75390625" style="1" customWidth="1"/>
    <col min="8" max="8" width="16.625" style="1" customWidth="1"/>
    <col min="9" max="9" width="17.125" style="1" customWidth="1"/>
    <col min="10" max="10" width="16.625" style="1" customWidth="1"/>
    <col min="11" max="11" width="12.625" style="35" customWidth="1"/>
    <col min="12" max="12" width="14.75390625" style="35" customWidth="1"/>
    <col min="13" max="16384" width="9.125" style="1" customWidth="1"/>
  </cols>
  <sheetData>
    <row r="3" spans="1:12" ht="59.25" customHeight="1">
      <c r="A3" s="55" t="s">
        <v>60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8.75" customHeight="1">
      <c r="A4" s="41"/>
      <c r="B4" s="41"/>
      <c r="C4" s="41"/>
      <c r="D4" s="41"/>
      <c r="E4" s="41"/>
      <c r="F4" s="41"/>
      <c r="G4" s="41"/>
      <c r="H4" s="41"/>
      <c r="L4" s="42" t="s">
        <v>48</v>
      </c>
    </row>
    <row r="5" spans="1:12" ht="75" customHeight="1">
      <c r="A5" s="57" t="s">
        <v>0</v>
      </c>
      <c r="B5" s="58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6" t="s">
        <v>61</v>
      </c>
      <c r="H5" s="56"/>
      <c r="I5" s="56" t="s">
        <v>49</v>
      </c>
      <c r="J5" s="56"/>
      <c r="K5" s="56" t="s">
        <v>47</v>
      </c>
      <c r="L5" s="56"/>
    </row>
    <row r="6" spans="1:12" ht="60.75" customHeight="1">
      <c r="A6" s="57"/>
      <c r="B6" s="58"/>
      <c r="C6" s="59"/>
      <c r="D6" s="59"/>
      <c r="E6" s="59"/>
      <c r="F6" s="59"/>
      <c r="G6" s="56" t="s">
        <v>10</v>
      </c>
      <c r="H6" s="56" t="s">
        <v>40</v>
      </c>
      <c r="I6" s="56" t="s">
        <v>10</v>
      </c>
      <c r="J6" s="56" t="s">
        <v>40</v>
      </c>
      <c r="K6" s="56" t="s">
        <v>10</v>
      </c>
      <c r="L6" s="56" t="s">
        <v>40</v>
      </c>
    </row>
    <row r="7" spans="1:12" ht="62.25" customHeight="1">
      <c r="A7" s="57"/>
      <c r="B7" s="58"/>
      <c r="C7" s="59"/>
      <c r="D7" s="59"/>
      <c r="E7" s="59"/>
      <c r="F7" s="59"/>
      <c r="G7" s="56"/>
      <c r="H7" s="56"/>
      <c r="I7" s="56"/>
      <c r="J7" s="56"/>
      <c r="K7" s="56"/>
      <c r="L7" s="56"/>
    </row>
    <row r="8" spans="1:12" s="34" customFormat="1" ht="40.5">
      <c r="A8" s="43" t="s">
        <v>41</v>
      </c>
      <c r="B8" s="25" t="s">
        <v>25</v>
      </c>
      <c r="C8" s="8"/>
      <c r="D8" s="8"/>
      <c r="E8" s="8"/>
      <c r="F8" s="8"/>
      <c r="G8" s="5">
        <f>G10+G28+G52+G21</f>
        <v>627782</v>
      </c>
      <c r="H8" s="5">
        <f>H10+H28+H52+H21</f>
        <v>0</v>
      </c>
      <c r="I8" s="5">
        <f>I10+I28+I52+I21</f>
        <v>78693</v>
      </c>
      <c r="J8" s="5">
        <f>J10+J28+J52+J21</f>
        <v>0</v>
      </c>
      <c r="K8" s="40">
        <f>I8/G8*100</f>
        <v>12.535083834834385</v>
      </c>
      <c r="L8" s="40"/>
    </row>
    <row r="9" spans="1:12" s="23" customFormat="1" ht="20.25" customHeight="1">
      <c r="A9" s="22" t="s">
        <v>59</v>
      </c>
      <c r="B9" s="20">
        <v>902</v>
      </c>
      <c r="C9" s="10" t="s">
        <v>7</v>
      </c>
      <c r="D9" s="13"/>
      <c r="E9" s="13"/>
      <c r="F9" s="13"/>
      <c r="G9" s="54">
        <f>G10+G21+G28</f>
        <v>249775</v>
      </c>
      <c r="H9" s="54"/>
      <c r="I9" s="54">
        <f>I10+I21+I28</f>
        <v>22340</v>
      </c>
      <c r="J9" s="54"/>
      <c r="K9" s="39">
        <f aca="true" t="shared" si="0" ref="K9:K19">I9/G9*100</f>
        <v>8.944049644680211</v>
      </c>
      <c r="L9" s="36"/>
    </row>
    <row r="10" spans="1:12" ht="75">
      <c r="A10" s="17" t="s">
        <v>24</v>
      </c>
      <c r="B10" s="20">
        <v>902</v>
      </c>
      <c r="C10" s="10" t="s">
        <v>7</v>
      </c>
      <c r="D10" s="10" t="s">
        <v>8</v>
      </c>
      <c r="E10" s="10"/>
      <c r="F10" s="10"/>
      <c r="G10" s="7">
        <f>G11</f>
        <v>125354</v>
      </c>
      <c r="H10" s="7"/>
      <c r="I10" s="7">
        <f>I11</f>
        <v>22215</v>
      </c>
      <c r="J10" s="7"/>
      <c r="K10" s="39">
        <f t="shared" si="0"/>
        <v>17.721811828900556</v>
      </c>
      <c r="L10" s="39"/>
    </row>
    <row r="11" spans="1:12" ht="49.5">
      <c r="A11" s="14" t="s">
        <v>38</v>
      </c>
      <c r="B11" s="26">
        <v>902</v>
      </c>
      <c r="C11" s="15" t="s">
        <v>7</v>
      </c>
      <c r="D11" s="15" t="s">
        <v>8</v>
      </c>
      <c r="E11" s="15" t="s">
        <v>20</v>
      </c>
      <c r="F11" s="16"/>
      <c r="G11" s="24">
        <f>G13</f>
        <v>125354</v>
      </c>
      <c r="H11" s="24">
        <f>H13</f>
        <v>0</v>
      </c>
      <c r="I11" s="24">
        <f>I13</f>
        <v>22215</v>
      </c>
      <c r="J11" s="24">
        <f>J13</f>
        <v>0</v>
      </c>
      <c r="K11" s="37">
        <f t="shared" si="0"/>
        <v>17.721811828900556</v>
      </c>
      <c r="L11" s="37"/>
    </row>
    <row r="12" spans="1:12" ht="33">
      <c r="A12" s="11" t="s">
        <v>21</v>
      </c>
      <c r="B12" s="26">
        <v>902</v>
      </c>
      <c r="C12" s="15" t="s">
        <v>7</v>
      </c>
      <c r="D12" s="15" t="s">
        <v>8</v>
      </c>
      <c r="E12" s="15" t="s">
        <v>43</v>
      </c>
      <c r="F12" s="18"/>
      <c r="G12" s="24">
        <f>G13</f>
        <v>125354</v>
      </c>
      <c r="H12" s="24">
        <f>H13</f>
        <v>0</v>
      </c>
      <c r="I12" s="24">
        <f>I13</f>
        <v>22215</v>
      </c>
      <c r="J12" s="24">
        <f>J13</f>
        <v>0</v>
      </c>
      <c r="K12" s="37">
        <f t="shared" si="0"/>
        <v>17.721811828900556</v>
      </c>
      <c r="L12" s="37"/>
    </row>
    <row r="13" spans="1:12" ht="16.5">
      <c r="A13" s="11" t="s">
        <v>23</v>
      </c>
      <c r="B13" s="26">
        <v>902</v>
      </c>
      <c r="C13" s="15" t="s">
        <v>7</v>
      </c>
      <c r="D13" s="15" t="s">
        <v>8</v>
      </c>
      <c r="E13" s="15" t="s">
        <v>44</v>
      </c>
      <c r="F13" s="18"/>
      <c r="G13" s="6">
        <f>G14+G16+G18</f>
        <v>125354</v>
      </c>
      <c r="H13" s="6">
        <f>H14+H16+H18</f>
        <v>0</v>
      </c>
      <c r="I13" s="6">
        <f>I14+I16+I18</f>
        <v>22215</v>
      </c>
      <c r="J13" s="6">
        <f>J14+J16+J18</f>
        <v>0</v>
      </c>
      <c r="K13" s="21">
        <f t="shared" si="0"/>
        <v>17.721811828900556</v>
      </c>
      <c r="L13" s="21"/>
    </row>
    <row r="14" spans="1:12" ht="66">
      <c r="A14" s="11" t="s">
        <v>39</v>
      </c>
      <c r="B14" s="26">
        <v>902</v>
      </c>
      <c r="C14" s="15" t="s">
        <v>7</v>
      </c>
      <c r="D14" s="15" t="s">
        <v>8</v>
      </c>
      <c r="E14" s="15" t="s">
        <v>44</v>
      </c>
      <c r="F14" s="16">
        <v>100</v>
      </c>
      <c r="G14" s="24">
        <f>G15</f>
        <v>111708</v>
      </c>
      <c r="H14" s="24">
        <f>H15</f>
        <v>0</v>
      </c>
      <c r="I14" s="24">
        <f>I15</f>
        <v>20262</v>
      </c>
      <c r="J14" s="24">
        <f>J15</f>
        <v>0</v>
      </c>
      <c r="K14" s="37">
        <f t="shared" si="0"/>
        <v>18.138360726178966</v>
      </c>
      <c r="L14" s="37"/>
    </row>
    <row r="15" spans="1:12" ht="33">
      <c r="A15" s="11" t="s">
        <v>22</v>
      </c>
      <c r="B15" s="26">
        <v>902</v>
      </c>
      <c r="C15" s="15" t="s">
        <v>7</v>
      </c>
      <c r="D15" s="15" t="s">
        <v>8</v>
      </c>
      <c r="E15" s="15" t="s">
        <v>44</v>
      </c>
      <c r="F15" s="16">
        <v>120</v>
      </c>
      <c r="G15" s="24">
        <v>111708</v>
      </c>
      <c r="H15" s="24"/>
      <c r="I15" s="6">
        <v>20262</v>
      </c>
      <c r="J15" s="24"/>
      <c r="K15" s="37">
        <f t="shared" si="0"/>
        <v>18.138360726178966</v>
      </c>
      <c r="L15" s="37"/>
    </row>
    <row r="16" spans="1:12" ht="33">
      <c r="A16" s="11" t="s">
        <v>35</v>
      </c>
      <c r="B16" s="26">
        <v>902</v>
      </c>
      <c r="C16" s="15" t="s">
        <v>7</v>
      </c>
      <c r="D16" s="15" t="s">
        <v>8</v>
      </c>
      <c r="E16" s="15" t="s">
        <v>44</v>
      </c>
      <c r="F16" s="16">
        <v>200</v>
      </c>
      <c r="G16" s="24">
        <f>G17</f>
        <v>13645</v>
      </c>
      <c r="H16" s="24">
        <f>H17</f>
        <v>0</v>
      </c>
      <c r="I16" s="24">
        <f>I17</f>
        <v>1953</v>
      </c>
      <c r="J16" s="24">
        <f>J17</f>
        <v>0</v>
      </c>
      <c r="K16" s="37">
        <f t="shared" si="0"/>
        <v>14.312935141077318</v>
      </c>
      <c r="L16" s="37"/>
    </row>
    <row r="17" spans="1:12" ht="33">
      <c r="A17" s="11" t="s">
        <v>9</v>
      </c>
      <c r="B17" s="26">
        <v>902</v>
      </c>
      <c r="C17" s="15" t="s">
        <v>7</v>
      </c>
      <c r="D17" s="15" t="s">
        <v>8</v>
      </c>
      <c r="E17" s="15" t="s">
        <v>44</v>
      </c>
      <c r="F17" s="16">
        <v>240</v>
      </c>
      <c r="G17" s="24">
        <v>13645</v>
      </c>
      <c r="H17" s="24"/>
      <c r="I17" s="24">
        <v>1953</v>
      </c>
      <c r="J17" s="24"/>
      <c r="K17" s="37">
        <f t="shared" si="0"/>
        <v>14.312935141077318</v>
      </c>
      <c r="L17" s="37"/>
    </row>
    <row r="18" spans="1:12" ht="16.5">
      <c r="A18" s="11" t="s">
        <v>18</v>
      </c>
      <c r="B18" s="26">
        <v>902</v>
      </c>
      <c r="C18" s="15" t="s">
        <v>7</v>
      </c>
      <c r="D18" s="15" t="s">
        <v>8</v>
      </c>
      <c r="E18" s="15" t="s">
        <v>44</v>
      </c>
      <c r="F18" s="16">
        <v>800</v>
      </c>
      <c r="G18" s="24">
        <f>G19</f>
        <v>1</v>
      </c>
      <c r="H18" s="24">
        <f>H19</f>
        <v>0</v>
      </c>
      <c r="I18" s="24">
        <f>I19</f>
        <v>0</v>
      </c>
      <c r="J18" s="24">
        <f>J19</f>
        <v>0</v>
      </c>
      <c r="K18" s="37">
        <f t="shared" si="0"/>
        <v>0</v>
      </c>
      <c r="L18" s="37"/>
    </row>
    <row r="19" spans="1:12" ht="16.5">
      <c r="A19" s="11" t="s">
        <v>19</v>
      </c>
      <c r="B19" s="26">
        <v>902</v>
      </c>
      <c r="C19" s="15" t="s">
        <v>7</v>
      </c>
      <c r="D19" s="15" t="s">
        <v>8</v>
      </c>
      <c r="E19" s="15" t="s">
        <v>44</v>
      </c>
      <c r="F19" s="16">
        <v>850</v>
      </c>
      <c r="G19" s="24">
        <v>1</v>
      </c>
      <c r="H19" s="24"/>
      <c r="I19" s="24"/>
      <c r="J19" s="24"/>
      <c r="K19" s="37">
        <f t="shared" si="0"/>
        <v>0</v>
      </c>
      <c r="L19" s="37"/>
    </row>
    <row r="20" spans="1:12" ht="18" customHeight="1">
      <c r="A20" s="11"/>
      <c r="B20" s="26"/>
      <c r="C20" s="15"/>
      <c r="D20" s="15"/>
      <c r="E20" s="15"/>
      <c r="F20" s="16"/>
      <c r="G20" s="29"/>
      <c r="H20" s="29"/>
      <c r="I20" s="29"/>
      <c r="J20" s="29"/>
      <c r="K20" s="38"/>
      <c r="L20" s="38"/>
    </row>
    <row r="21" spans="1:12" ht="18.75">
      <c r="A21" s="9" t="s">
        <v>26</v>
      </c>
      <c r="B21" s="27">
        <v>902</v>
      </c>
      <c r="C21" s="19" t="s">
        <v>7</v>
      </c>
      <c r="D21" s="19" t="s">
        <v>27</v>
      </c>
      <c r="E21" s="19"/>
      <c r="F21" s="31"/>
      <c r="G21" s="7">
        <f>SUM(G26:G26)</f>
        <v>5531</v>
      </c>
      <c r="H21" s="7">
        <f>SUM(H26:H26)</f>
        <v>0</v>
      </c>
      <c r="I21" s="7">
        <f>SUM(I26:I26)</f>
        <v>0</v>
      </c>
      <c r="J21" s="7">
        <f>SUM(J26:J26)</f>
        <v>0</v>
      </c>
      <c r="K21" s="39">
        <f aca="true" t="shared" si="1" ref="K21:K26">I21/G21*100</f>
        <v>0</v>
      </c>
      <c r="L21" s="39"/>
    </row>
    <row r="22" spans="1:12" ht="16.5">
      <c r="A22" s="11" t="s">
        <v>14</v>
      </c>
      <c r="B22" s="26">
        <v>902</v>
      </c>
      <c r="C22" s="15" t="s">
        <v>7</v>
      </c>
      <c r="D22" s="15" t="s">
        <v>27</v>
      </c>
      <c r="E22" s="12" t="s">
        <v>15</v>
      </c>
      <c r="F22" s="16"/>
      <c r="G22" s="24">
        <f>G26</f>
        <v>5531</v>
      </c>
      <c r="H22" s="24">
        <f>H26</f>
        <v>0</v>
      </c>
      <c r="I22" s="24">
        <f>I26</f>
        <v>0</v>
      </c>
      <c r="J22" s="24">
        <f>J26</f>
        <v>0</v>
      </c>
      <c r="K22" s="37">
        <f t="shared" si="1"/>
        <v>0</v>
      </c>
      <c r="L22" s="37"/>
    </row>
    <row r="23" spans="1:12" ht="16.5">
      <c r="A23" s="11" t="s">
        <v>26</v>
      </c>
      <c r="B23" s="26">
        <v>902</v>
      </c>
      <c r="C23" s="15" t="s">
        <v>7</v>
      </c>
      <c r="D23" s="15" t="s">
        <v>27</v>
      </c>
      <c r="E23" s="15" t="s">
        <v>36</v>
      </c>
      <c r="F23" s="16"/>
      <c r="G23" s="24">
        <f>G26</f>
        <v>5531</v>
      </c>
      <c r="H23" s="24">
        <f>H26</f>
        <v>0</v>
      </c>
      <c r="I23" s="24">
        <f>I26</f>
        <v>0</v>
      </c>
      <c r="J23" s="24">
        <f>J26</f>
        <v>0</v>
      </c>
      <c r="K23" s="37">
        <f t="shared" si="1"/>
        <v>0</v>
      </c>
      <c r="L23" s="37"/>
    </row>
    <row r="24" spans="1:12" ht="16.5">
      <c r="A24" s="11" t="s">
        <v>42</v>
      </c>
      <c r="B24" s="26">
        <v>902</v>
      </c>
      <c r="C24" s="15" t="s">
        <v>7</v>
      </c>
      <c r="D24" s="15" t="s">
        <v>27</v>
      </c>
      <c r="E24" s="15" t="s">
        <v>37</v>
      </c>
      <c r="F24" s="16"/>
      <c r="G24" s="24">
        <f>G26</f>
        <v>5531</v>
      </c>
      <c r="H24" s="24">
        <f>H26</f>
        <v>0</v>
      </c>
      <c r="I24" s="24">
        <f>I26</f>
        <v>0</v>
      </c>
      <c r="J24" s="24">
        <f>J26</f>
        <v>0</v>
      </c>
      <c r="K24" s="37">
        <f t="shared" si="1"/>
        <v>0</v>
      </c>
      <c r="L24" s="37"/>
    </row>
    <row r="25" spans="1:12" ht="16.5">
      <c r="A25" s="11" t="s">
        <v>18</v>
      </c>
      <c r="B25" s="26">
        <v>902</v>
      </c>
      <c r="C25" s="15" t="s">
        <v>7</v>
      </c>
      <c r="D25" s="15" t="s">
        <v>27</v>
      </c>
      <c r="E25" s="15" t="s">
        <v>37</v>
      </c>
      <c r="F25" s="16">
        <v>800</v>
      </c>
      <c r="G25" s="24">
        <f>G26</f>
        <v>5531</v>
      </c>
      <c r="H25" s="24">
        <f>H26</f>
        <v>0</v>
      </c>
      <c r="I25" s="24">
        <f>I26</f>
        <v>0</v>
      </c>
      <c r="J25" s="24">
        <f>J26</f>
        <v>0</v>
      </c>
      <c r="K25" s="37">
        <f t="shared" si="1"/>
        <v>0</v>
      </c>
      <c r="L25" s="37"/>
    </row>
    <row r="26" spans="1:12" ht="16.5">
      <c r="A26" s="11" t="s">
        <v>28</v>
      </c>
      <c r="B26" s="26">
        <v>902</v>
      </c>
      <c r="C26" s="15" t="s">
        <v>7</v>
      </c>
      <c r="D26" s="15" t="s">
        <v>27</v>
      </c>
      <c r="E26" s="15" t="s">
        <v>37</v>
      </c>
      <c r="F26" s="16">
        <v>870</v>
      </c>
      <c r="G26" s="24">
        <v>5531</v>
      </c>
      <c r="H26" s="24"/>
      <c r="I26" s="24"/>
      <c r="J26" s="24"/>
      <c r="K26" s="37">
        <f t="shared" si="1"/>
        <v>0</v>
      </c>
      <c r="L26" s="37"/>
    </row>
    <row r="27" spans="1:12" ht="15.75" customHeight="1">
      <c r="A27" s="11"/>
      <c r="B27" s="26"/>
      <c r="C27" s="15"/>
      <c r="D27" s="15"/>
      <c r="E27" s="15"/>
      <c r="F27" s="16"/>
      <c r="G27" s="29"/>
      <c r="H27" s="29"/>
      <c r="I27" s="29"/>
      <c r="J27" s="29"/>
      <c r="K27" s="38"/>
      <c r="L27" s="38"/>
    </row>
    <row r="28" spans="1:12" ht="18.75">
      <c r="A28" s="9" t="s">
        <v>11</v>
      </c>
      <c r="B28" s="27">
        <v>902</v>
      </c>
      <c r="C28" s="19" t="s">
        <v>7</v>
      </c>
      <c r="D28" s="19" t="s">
        <v>12</v>
      </c>
      <c r="E28" s="19"/>
      <c r="F28" s="31"/>
      <c r="G28" s="7">
        <f>G34+G29</f>
        <v>118890</v>
      </c>
      <c r="H28" s="7">
        <f>H34</f>
        <v>0</v>
      </c>
      <c r="I28" s="7">
        <f>I34+I29</f>
        <v>125</v>
      </c>
      <c r="J28" s="7">
        <f>J34</f>
        <v>0</v>
      </c>
      <c r="K28" s="39">
        <f aca="true" t="shared" si="2" ref="K28:K41">I28/G28*100</f>
        <v>0.10513920430650181</v>
      </c>
      <c r="L28" s="39"/>
    </row>
    <row r="29" spans="1:12" ht="49.5">
      <c r="A29" s="45" t="s">
        <v>50</v>
      </c>
      <c r="B29" s="46">
        <v>902</v>
      </c>
      <c r="C29" s="47" t="s">
        <v>7</v>
      </c>
      <c r="D29" s="47" t="s">
        <v>12</v>
      </c>
      <c r="E29" s="48" t="s">
        <v>20</v>
      </c>
      <c r="F29" s="49"/>
      <c r="G29" s="6">
        <f aca="true" t="shared" si="3" ref="G29:I32">G30</f>
        <v>50</v>
      </c>
      <c r="H29" s="50"/>
      <c r="I29" s="6">
        <f t="shared" si="3"/>
        <v>50</v>
      </c>
      <c r="J29" s="7"/>
      <c r="K29" s="21">
        <f t="shared" si="2"/>
        <v>100</v>
      </c>
      <c r="L29" s="39"/>
    </row>
    <row r="30" spans="1:12" ht="18.75">
      <c r="A30" s="51" t="s">
        <v>6</v>
      </c>
      <c r="B30" s="46">
        <v>902</v>
      </c>
      <c r="C30" s="47" t="s">
        <v>7</v>
      </c>
      <c r="D30" s="47" t="s">
        <v>12</v>
      </c>
      <c r="E30" s="48" t="s">
        <v>51</v>
      </c>
      <c r="F30" s="52"/>
      <c r="G30" s="6">
        <f t="shared" si="3"/>
        <v>50</v>
      </c>
      <c r="H30" s="50"/>
      <c r="I30" s="6">
        <f t="shared" si="3"/>
        <v>50</v>
      </c>
      <c r="J30" s="7"/>
      <c r="K30" s="21">
        <f t="shared" si="2"/>
        <v>100</v>
      </c>
      <c r="L30" s="39"/>
    </row>
    <row r="31" spans="1:12" ht="18.75">
      <c r="A31" s="51" t="s">
        <v>13</v>
      </c>
      <c r="B31" s="46">
        <v>902</v>
      </c>
      <c r="C31" s="47" t="s">
        <v>7</v>
      </c>
      <c r="D31" s="47" t="s">
        <v>12</v>
      </c>
      <c r="E31" s="48" t="s">
        <v>52</v>
      </c>
      <c r="F31" s="52"/>
      <c r="G31" s="6">
        <f t="shared" si="3"/>
        <v>50</v>
      </c>
      <c r="H31" s="50"/>
      <c r="I31" s="6">
        <f t="shared" si="3"/>
        <v>50</v>
      </c>
      <c r="J31" s="7"/>
      <c r="K31" s="21">
        <f t="shared" si="2"/>
        <v>100</v>
      </c>
      <c r="L31" s="39"/>
    </row>
    <row r="32" spans="1:12" ht="18.75">
      <c r="A32" s="53" t="s">
        <v>18</v>
      </c>
      <c r="B32" s="46">
        <v>902</v>
      </c>
      <c r="C32" s="47" t="s">
        <v>7</v>
      </c>
      <c r="D32" s="47" t="s">
        <v>12</v>
      </c>
      <c r="E32" s="48" t="s">
        <v>52</v>
      </c>
      <c r="F32" s="49">
        <v>800</v>
      </c>
      <c r="G32" s="6">
        <f t="shared" si="3"/>
        <v>50</v>
      </c>
      <c r="H32" s="50"/>
      <c r="I32" s="6">
        <f t="shared" si="3"/>
        <v>50</v>
      </c>
      <c r="J32" s="7"/>
      <c r="K32" s="21">
        <f t="shared" si="2"/>
        <v>100</v>
      </c>
      <c r="L32" s="39"/>
    </row>
    <row r="33" spans="1:12" ht="18.75">
      <c r="A33" s="51" t="s">
        <v>19</v>
      </c>
      <c r="B33" s="46">
        <v>902</v>
      </c>
      <c r="C33" s="47" t="s">
        <v>7</v>
      </c>
      <c r="D33" s="47" t="s">
        <v>12</v>
      </c>
      <c r="E33" s="48" t="s">
        <v>52</v>
      </c>
      <c r="F33" s="49">
        <v>850</v>
      </c>
      <c r="G33" s="24">
        <v>50</v>
      </c>
      <c r="H33" s="50"/>
      <c r="I33" s="24">
        <v>50</v>
      </c>
      <c r="J33" s="7"/>
      <c r="K33" s="21">
        <f t="shared" si="2"/>
        <v>100</v>
      </c>
      <c r="L33" s="39"/>
    </row>
    <row r="34" spans="1:12" ht="16.5">
      <c r="A34" s="11" t="s">
        <v>14</v>
      </c>
      <c r="B34" s="26">
        <v>902</v>
      </c>
      <c r="C34" s="15" t="s">
        <v>7</v>
      </c>
      <c r="D34" s="15" t="s">
        <v>12</v>
      </c>
      <c r="E34" s="12" t="s">
        <v>15</v>
      </c>
      <c r="F34" s="32"/>
      <c r="G34" s="6">
        <f>G35</f>
        <v>118840</v>
      </c>
      <c r="H34" s="6">
        <f>H35</f>
        <v>0</v>
      </c>
      <c r="I34" s="6">
        <f>I35</f>
        <v>75</v>
      </c>
      <c r="J34" s="6">
        <f>J35</f>
        <v>0</v>
      </c>
      <c r="K34" s="21">
        <f t="shared" si="2"/>
        <v>0.06311006395153147</v>
      </c>
      <c r="L34" s="21"/>
    </row>
    <row r="35" spans="1:12" ht="16.5">
      <c r="A35" s="11" t="s">
        <v>6</v>
      </c>
      <c r="B35" s="26">
        <v>902</v>
      </c>
      <c r="C35" s="15" t="s">
        <v>7</v>
      </c>
      <c r="D35" s="15" t="s">
        <v>12</v>
      </c>
      <c r="E35" s="15" t="s">
        <v>16</v>
      </c>
      <c r="F35" s="16"/>
      <c r="G35" s="24">
        <f>G36+G39+G42+G45+G48</f>
        <v>118840</v>
      </c>
      <c r="H35" s="24"/>
      <c r="I35" s="24">
        <f>I36+I39+I42</f>
        <v>75</v>
      </c>
      <c r="J35" s="24"/>
      <c r="K35" s="37">
        <f t="shared" si="2"/>
        <v>0.06311006395153147</v>
      </c>
      <c r="L35" s="37"/>
    </row>
    <row r="36" spans="1:12" ht="16.5">
      <c r="A36" s="11" t="s">
        <v>13</v>
      </c>
      <c r="B36" s="26">
        <v>902</v>
      </c>
      <c r="C36" s="15" t="s">
        <v>7</v>
      </c>
      <c r="D36" s="15" t="s">
        <v>12</v>
      </c>
      <c r="E36" s="15" t="s">
        <v>17</v>
      </c>
      <c r="F36" s="16"/>
      <c r="G36" s="24">
        <f>G37</f>
        <v>5650</v>
      </c>
      <c r="H36" s="24">
        <f>H37</f>
        <v>0</v>
      </c>
      <c r="I36" s="24">
        <f>I37</f>
        <v>75</v>
      </c>
      <c r="J36" s="24">
        <f>J37</f>
        <v>0</v>
      </c>
      <c r="K36" s="37">
        <f t="shared" si="2"/>
        <v>1.3274336283185841</v>
      </c>
      <c r="L36" s="37"/>
    </row>
    <row r="37" spans="1:12" ht="16.5">
      <c r="A37" s="11" t="s">
        <v>18</v>
      </c>
      <c r="B37" s="26">
        <v>902</v>
      </c>
      <c r="C37" s="15" t="s">
        <v>7</v>
      </c>
      <c r="D37" s="15" t="s">
        <v>12</v>
      </c>
      <c r="E37" s="15" t="s">
        <v>17</v>
      </c>
      <c r="F37" s="16">
        <v>800</v>
      </c>
      <c r="G37" s="24">
        <f>G38</f>
        <v>5650</v>
      </c>
      <c r="H37" s="24"/>
      <c r="I37" s="24">
        <f>I38</f>
        <v>75</v>
      </c>
      <c r="J37" s="24"/>
      <c r="K37" s="37">
        <f t="shared" si="2"/>
        <v>1.3274336283185841</v>
      </c>
      <c r="L37" s="37"/>
    </row>
    <row r="38" spans="1:12" ht="16.5">
      <c r="A38" s="11" t="s">
        <v>29</v>
      </c>
      <c r="B38" s="26">
        <v>902</v>
      </c>
      <c r="C38" s="15" t="s">
        <v>7</v>
      </c>
      <c r="D38" s="15" t="s">
        <v>12</v>
      </c>
      <c r="E38" s="15" t="s">
        <v>17</v>
      </c>
      <c r="F38" s="16">
        <v>830</v>
      </c>
      <c r="G38" s="24">
        <v>5650</v>
      </c>
      <c r="H38" s="24"/>
      <c r="I38" s="24">
        <v>75</v>
      </c>
      <c r="J38" s="24"/>
      <c r="K38" s="37">
        <f t="shared" si="2"/>
        <v>1.3274336283185841</v>
      </c>
      <c r="L38" s="37"/>
    </row>
    <row r="39" spans="1:12" s="33" customFormat="1" ht="33">
      <c r="A39" s="11" t="s">
        <v>45</v>
      </c>
      <c r="B39" s="26">
        <v>902</v>
      </c>
      <c r="C39" s="15" t="s">
        <v>7</v>
      </c>
      <c r="D39" s="15" t="s">
        <v>12</v>
      </c>
      <c r="E39" s="15" t="s">
        <v>46</v>
      </c>
      <c r="F39" s="16"/>
      <c r="G39" s="24">
        <f aca="true" t="shared" si="4" ref="G39:J40">G40</f>
        <v>10000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37">
        <f t="shared" si="2"/>
        <v>0</v>
      </c>
      <c r="L39" s="37"/>
    </row>
    <row r="40" spans="1:12" s="33" customFormat="1" ht="16.5">
      <c r="A40" s="11" t="s">
        <v>18</v>
      </c>
      <c r="B40" s="26">
        <v>902</v>
      </c>
      <c r="C40" s="15" t="s">
        <v>7</v>
      </c>
      <c r="D40" s="15" t="s">
        <v>12</v>
      </c>
      <c r="E40" s="15" t="s">
        <v>46</v>
      </c>
      <c r="F40" s="16">
        <v>800</v>
      </c>
      <c r="G40" s="24">
        <f t="shared" si="4"/>
        <v>10000</v>
      </c>
      <c r="H40" s="24">
        <f t="shared" si="4"/>
        <v>0</v>
      </c>
      <c r="I40" s="24">
        <f t="shared" si="4"/>
        <v>0</v>
      </c>
      <c r="J40" s="24">
        <f t="shared" si="4"/>
        <v>0</v>
      </c>
      <c r="K40" s="37">
        <f t="shared" si="2"/>
        <v>0</v>
      </c>
      <c r="L40" s="37"/>
    </row>
    <row r="41" spans="1:12" s="33" customFormat="1" ht="16.5">
      <c r="A41" s="11" t="s">
        <v>28</v>
      </c>
      <c r="B41" s="26">
        <v>902</v>
      </c>
      <c r="C41" s="15" t="s">
        <v>7</v>
      </c>
      <c r="D41" s="15" t="s">
        <v>12</v>
      </c>
      <c r="E41" s="15" t="s">
        <v>46</v>
      </c>
      <c r="F41" s="16">
        <v>870</v>
      </c>
      <c r="G41" s="24">
        <v>10000</v>
      </c>
      <c r="H41" s="24"/>
      <c r="I41" s="24"/>
      <c r="J41" s="24"/>
      <c r="K41" s="37">
        <f t="shared" si="2"/>
        <v>0</v>
      </c>
      <c r="L41" s="37"/>
    </row>
    <row r="42" spans="1:12" s="33" customFormat="1" ht="33">
      <c r="A42" s="11" t="s">
        <v>54</v>
      </c>
      <c r="B42" s="26">
        <v>902</v>
      </c>
      <c r="C42" s="15" t="s">
        <v>7</v>
      </c>
      <c r="D42" s="15" t="s">
        <v>12</v>
      </c>
      <c r="E42" s="15" t="s">
        <v>53</v>
      </c>
      <c r="F42" s="44"/>
      <c r="G42" s="24">
        <f aca="true" t="shared" si="5" ref="G42:J49">G43</f>
        <v>88301</v>
      </c>
      <c r="H42" s="24">
        <f t="shared" si="5"/>
        <v>0</v>
      </c>
      <c r="I42" s="24">
        <f t="shared" si="5"/>
        <v>0</v>
      </c>
      <c r="J42" s="24">
        <f t="shared" si="5"/>
        <v>0</v>
      </c>
      <c r="K42" s="37"/>
      <c r="L42" s="37"/>
    </row>
    <row r="43" spans="1:12" s="33" customFormat="1" ht="16.5">
      <c r="A43" s="11" t="s">
        <v>18</v>
      </c>
      <c r="B43" s="26">
        <v>902</v>
      </c>
      <c r="C43" s="15" t="s">
        <v>7</v>
      </c>
      <c r="D43" s="15" t="s">
        <v>12</v>
      </c>
      <c r="E43" s="15" t="s">
        <v>53</v>
      </c>
      <c r="F43" s="16">
        <v>800</v>
      </c>
      <c r="G43" s="24">
        <f t="shared" si="5"/>
        <v>88301</v>
      </c>
      <c r="H43" s="24">
        <f t="shared" si="5"/>
        <v>0</v>
      </c>
      <c r="I43" s="24">
        <f t="shared" si="5"/>
        <v>0</v>
      </c>
      <c r="J43" s="24">
        <f t="shared" si="5"/>
        <v>0</v>
      </c>
      <c r="K43" s="37"/>
      <c r="L43" s="37"/>
    </row>
    <row r="44" spans="1:12" s="33" customFormat="1" ht="16.5">
      <c r="A44" s="11" t="s">
        <v>28</v>
      </c>
      <c r="B44" s="26">
        <v>902</v>
      </c>
      <c r="C44" s="15" t="s">
        <v>7</v>
      </c>
      <c r="D44" s="15" t="s">
        <v>12</v>
      </c>
      <c r="E44" s="15" t="s">
        <v>53</v>
      </c>
      <c r="F44" s="16">
        <v>870</v>
      </c>
      <c r="G44" s="24">
        <v>88301</v>
      </c>
      <c r="H44" s="24"/>
      <c r="I44" s="24"/>
      <c r="J44" s="24"/>
      <c r="K44" s="37"/>
      <c r="L44" s="37"/>
    </row>
    <row r="45" spans="1:12" s="33" customFormat="1" ht="82.5">
      <c r="A45" s="11" t="s">
        <v>55</v>
      </c>
      <c r="B45" s="26">
        <v>902</v>
      </c>
      <c r="C45" s="15" t="s">
        <v>7</v>
      </c>
      <c r="D45" s="15" t="s">
        <v>12</v>
      </c>
      <c r="E45" s="15" t="s">
        <v>56</v>
      </c>
      <c r="F45" s="44"/>
      <c r="G45" s="24">
        <f t="shared" si="5"/>
        <v>5141</v>
      </c>
      <c r="H45" s="24">
        <f t="shared" si="5"/>
        <v>0</v>
      </c>
      <c r="I45" s="24">
        <f t="shared" si="5"/>
        <v>0</v>
      </c>
      <c r="J45" s="24">
        <f t="shared" si="5"/>
        <v>0</v>
      </c>
      <c r="K45" s="37"/>
      <c r="L45" s="37"/>
    </row>
    <row r="46" spans="1:12" s="33" customFormat="1" ht="16.5">
      <c r="A46" s="11" t="s">
        <v>18</v>
      </c>
      <c r="B46" s="26">
        <v>902</v>
      </c>
      <c r="C46" s="15" t="s">
        <v>7</v>
      </c>
      <c r="D46" s="15" t="s">
        <v>12</v>
      </c>
      <c r="E46" s="15" t="s">
        <v>56</v>
      </c>
      <c r="F46" s="16">
        <v>800</v>
      </c>
      <c r="G46" s="24">
        <f t="shared" si="5"/>
        <v>5141</v>
      </c>
      <c r="H46" s="24">
        <f t="shared" si="5"/>
        <v>0</v>
      </c>
      <c r="I46" s="24">
        <f t="shared" si="5"/>
        <v>0</v>
      </c>
      <c r="J46" s="24">
        <f t="shared" si="5"/>
        <v>0</v>
      </c>
      <c r="K46" s="37"/>
      <c r="L46" s="37"/>
    </row>
    <row r="47" spans="1:12" s="33" customFormat="1" ht="16.5">
      <c r="A47" s="11" t="s">
        <v>28</v>
      </c>
      <c r="B47" s="26">
        <v>902</v>
      </c>
      <c r="C47" s="15" t="s">
        <v>7</v>
      </c>
      <c r="D47" s="15" t="s">
        <v>12</v>
      </c>
      <c r="E47" s="15" t="s">
        <v>56</v>
      </c>
      <c r="F47" s="16">
        <v>870</v>
      </c>
      <c r="G47" s="24">
        <v>5141</v>
      </c>
      <c r="H47" s="24"/>
      <c r="I47" s="24"/>
      <c r="J47" s="24"/>
      <c r="K47" s="37"/>
      <c r="L47" s="37"/>
    </row>
    <row r="48" spans="1:12" s="33" customFormat="1" ht="82.5">
      <c r="A48" s="11" t="s">
        <v>58</v>
      </c>
      <c r="B48" s="26">
        <v>902</v>
      </c>
      <c r="C48" s="15" t="s">
        <v>7</v>
      </c>
      <c r="D48" s="15" t="s">
        <v>12</v>
      </c>
      <c r="E48" s="15" t="s">
        <v>57</v>
      </c>
      <c r="F48" s="44"/>
      <c r="G48" s="24">
        <f t="shared" si="5"/>
        <v>9748</v>
      </c>
      <c r="H48" s="24">
        <f t="shared" si="5"/>
        <v>0</v>
      </c>
      <c r="I48" s="24">
        <f t="shared" si="5"/>
        <v>0</v>
      </c>
      <c r="J48" s="24">
        <f t="shared" si="5"/>
        <v>0</v>
      </c>
      <c r="K48" s="37"/>
      <c r="L48" s="37"/>
    </row>
    <row r="49" spans="1:12" s="33" customFormat="1" ht="16.5">
      <c r="A49" s="11" t="s">
        <v>18</v>
      </c>
      <c r="B49" s="26">
        <v>902</v>
      </c>
      <c r="C49" s="15" t="s">
        <v>7</v>
      </c>
      <c r="D49" s="15" t="s">
        <v>12</v>
      </c>
      <c r="E49" s="15" t="s">
        <v>57</v>
      </c>
      <c r="F49" s="16">
        <v>800</v>
      </c>
      <c r="G49" s="24">
        <f t="shared" si="5"/>
        <v>9748</v>
      </c>
      <c r="H49" s="24">
        <f t="shared" si="5"/>
        <v>0</v>
      </c>
      <c r="I49" s="24">
        <f t="shared" si="5"/>
        <v>0</v>
      </c>
      <c r="J49" s="24">
        <f t="shared" si="5"/>
        <v>0</v>
      </c>
      <c r="K49" s="37"/>
      <c r="L49" s="37"/>
    </row>
    <row r="50" spans="1:12" s="33" customFormat="1" ht="16.5">
      <c r="A50" s="11" t="s">
        <v>28</v>
      </c>
      <c r="B50" s="26">
        <v>902</v>
      </c>
      <c r="C50" s="15" t="s">
        <v>7</v>
      </c>
      <c r="D50" s="15" t="s">
        <v>12</v>
      </c>
      <c r="E50" s="15" t="s">
        <v>57</v>
      </c>
      <c r="F50" s="16">
        <v>870</v>
      </c>
      <c r="G50" s="24">
        <v>9748</v>
      </c>
      <c r="H50" s="24"/>
      <c r="I50" s="24"/>
      <c r="J50" s="24"/>
      <c r="K50" s="37"/>
      <c r="L50" s="37"/>
    </row>
    <row r="51" spans="1:12" ht="16.5">
      <c r="A51" s="11"/>
      <c r="B51" s="26"/>
      <c r="C51" s="15"/>
      <c r="D51" s="15"/>
      <c r="E51" s="15"/>
      <c r="F51" s="16"/>
      <c r="G51" s="29"/>
      <c r="H51" s="29"/>
      <c r="I51" s="29"/>
      <c r="J51" s="29"/>
      <c r="K51" s="38"/>
      <c r="L51" s="38"/>
    </row>
    <row r="52" spans="1:12" ht="37.5">
      <c r="A52" s="9" t="s">
        <v>30</v>
      </c>
      <c r="B52" s="27">
        <v>902</v>
      </c>
      <c r="C52" s="19" t="s">
        <v>12</v>
      </c>
      <c r="D52" s="19" t="s">
        <v>7</v>
      </c>
      <c r="E52" s="19"/>
      <c r="F52" s="31"/>
      <c r="G52" s="7">
        <f aca="true" t="shared" si="6" ref="G52:J53">G53</f>
        <v>378007</v>
      </c>
      <c r="H52" s="7">
        <f t="shared" si="6"/>
        <v>0</v>
      </c>
      <c r="I52" s="7">
        <f t="shared" si="6"/>
        <v>56353</v>
      </c>
      <c r="J52" s="7">
        <f t="shared" si="6"/>
        <v>0</v>
      </c>
      <c r="K52" s="39">
        <f>I52/G52*100</f>
        <v>14.907924985516141</v>
      </c>
      <c r="L52" s="39"/>
    </row>
    <row r="53" spans="1:12" ht="16.5">
      <c r="A53" s="11" t="s">
        <v>14</v>
      </c>
      <c r="B53" s="26">
        <v>902</v>
      </c>
      <c r="C53" s="15" t="s">
        <v>12</v>
      </c>
      <c r="D53" s="15" t="s">
        <v>7</v>
      </c>
      <c r="E53" s="12" t="s">
        <v>15</v>
      </c>
      <c r="F53" s="32"/>
      <c r="G53" s="24">
        <f t="shared" si="6"/>
        <v>378007</v>
      </c>
      <c r="H53" s="24">
        <f t="shared" si="6"/>
        <v>0</v>
      </c>
      <c r="I53" s="24">
        <f t="shared" si="6"/>
        <v>56353</v>
      </c>
      <c r="J53" s="24">
        <f t="shared" si="6"/>
        <v>0</v>
      </c>
      <c r="K53" s="37">
        <f>I53/G53*100</f>
        <v>14.907924985516141</v>
      </c>
      <c r="L53" s="37"/>
    </row>
    <row r="54" spans="1:12" ht="33">
      <c r="A54" s="11" t="s">
        <v>31</v>
      </c>
      <c r="B54" s="26">
        <v>902</v>
      </c>
      <c r="C54" s="15" t="s">
        <v>12</v>
      </c>
      <c r="D54" s="15" t="s">
        <v>7</v>
      </c>
      <c r="E54" s="15" t="s">
        <v>32</v>
      </c>
      <c r="F54" s="16"/>
      <c r="G54" s="24">
        <f>G56</f>
        <v>378007</v>
      </c>
      <c r="H54" s="24">
        <f>H56</f>
        <v>0</v>
      </c>
      <c r="I54" s="24">
        <f>I56</f>
        <v>56353</v>
      </c>
      <c r="J54" s="24">
        <f>J56</f>
        <v>0</v>
      </c>
      <c r="K54" s="37">
        <f>I54/G54*100</f>
        <v>14.907924985516141</v>
      </c>
      <c r="L54" s="37"/>
    </row>
    <row r="55" spans="1:12" ht="16.5">
      <c r="A55" s="11" t="s">
        <v>33</v>
      </c>
      <c r="B55" s="26">
        <v>902</v>
      </c>
      <c r="C55" s="15" t="s">
        <v>12</v>
      </c>
      <c r="D55" s="15" t="s">
        <v>7</v>
      </c>
      <c r="E55" s="15" t="s">
        <v>32</v>
      </c>
      <c r="F55" s="16">
        <v>700</v>
      </c>
      <c r="G55" s="24">
        <f>G56</f>
        <v>378007</v>
      </c>
      <c r="H55" s="24">
        <f>H56</f>
        <v>0</v>
      </c>
      <c r="I55" s="24">
        <f>I56</f>
        <v>56353</v>
      </c>
      <c r="J55" s="24">
        <f>J56</f>
        <v>0</v>
      </c>
      <c r="K55" s="37">
        <f>I55/G55*100</f>
        <v>14.907924985516141</v>
      </c>
      <c r="L55" s="37"/>
    </row>
    <row r="56" spans="1:12" ht="16.5">
      <c r="A56" s="11" t="s">
        <v>34</v>
      </c>
      <c r="B56" s="26">
        <v>902</v>
      </c>
      <c r="C56" s="15" t="s">
        <v>12</v>
      </c>
      <c r="D56" s="15" t="s">
        <v>7</v>
      </c>
      <c r="E56" s="15" t="s">
        <v>32</v>
      </c>
      <c r="F56" s="16">
        <v>730</v>
      </c>
      <c r="G56" s="24">
        <v>378007</v>
      </c>
      <c r="H56" s="24"/>
      <c r="I56" s="24">
        <v>56353</v>
      </c>
      <c r="J56" s="24"/>
      <c r="K56" s="37">
        <f>I56/G56*100</f>
        <v>14.907924985516141</v>
      </c>
      <c r="L56" s="37"/>
    </row>
    <row r="57" spans="1:12" ht="16.5">
      <c r="A57" s="11"/>
      <c r="B57" s="26"/>
      <c r="C57" s="15"/>
      <c r="D57" s="15"/>
      <c r="E57" s="15"/>
      <c r="F57" s="16"/>
      <c r="G57" s="29"/>
      <c r="H57" s="29"/>
      <c r="I57" s="29"/>
      <c r="J57" s="29"/>
      <c r="K57" s="38"/>
      <c r="L57" s="38"/>
    </row>
    <row r="58" ht="16.5">
      <c r="F58" s="30"/>
    </row>
  </sheetData>
  <sheetProtection/>
  <autoFilter ref="A5:F51"/>
  <mergeCells count="16">
    <mergeCell ref="G5:H5"/>
    <mergeCell ref="G6:G7"/>
    <mergeCell ref="H6:H7"/>
    <mergeCell ref="D5:D7"/>
    <mergeCell ref="E5:E7"/>
    <mergeCell ref="F5:F7"/>
    <mergeCell ref="A3:L3"/>
    <mergeCell ref="I5:J5"/>
    <mergeCell ref="I6:I7"/>
    <mergeCell ref="J6:J7"/>
    <mergeCell ref="A5:A7"/>
    <mergeCell ref="B5:B7"/>
    <mergeCell ref="C5:C7"/>
    <mergeCell ref="K5:L5"/>
    <mergeCell ref="K6:K7"/>
    <mergeCell ref="L6:L7"/>
  </mergeCells>
  <printOptions/>
  <pageMargins left="0.3937007874015748" right="0.15748031496062992" top="0.35433070866141736" bottom="0.2755905511811024" header="0.1968503937007874" footer="0"/>
  <pageSetup fitToHeight="0" fitToWidth="1" horizontalDpi="600" verticalDpi="600" orientation="landscape" paperSize="9" scale="71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Куймакова Наталия Васильевна</cp:lastModifiedBy>
  <cp:lastPrinted>2023-10-18T07:07:20Z</cp:lastPrinted>
  <dcterms:created xsi:type="dcterms:W3CDTF">2015-05-28T09:44:52Z</dcterms:created>
  <dcterms:modified xsi:type="dcterms:W3CDTF">2024-04-23T06:34:06Z</dcterms:modified>
  <cp:category/>
  <cp:version/>
  <cp:contentType/>
  <cp:contentStatus/>
</cp:coreProperties>
</file>