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ДФ" sheetId="1" r:id="rId1"/>
  </sheets>
  <definedNames>
    <definedName name="_xlnm._FilterDatabase" localSheetId="0" hidden="1">'ДФ'!$A$5:$F$53</definedName>
    <definedName name="_xlnm.Print_Titles" localSheetId="0">'ДФ'!$5:$7</definedName>
    <definedName name="_xlnm.Print_Area" localSheetId="0">'ДФ'!$A$1:$L$53</definedName>
  </definedNames>
  <calcPr fullCalcOnLoad="1"/>
</workbook>
</file>

<file path=xl/sharedStrings.xml><?xml version="1.0" encoding="utf-8"?>
<sst xmlns="http://schemas.openxmlformats.org/spreadsheetml/2006/main" count="177" uniqueCount="61">
  <si>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</si>
  <si>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</si>
  <si>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</si>
  <si>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</si>
  <si>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</si>
  <si>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</si>
  <si>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Мероприятия в установленной сфере деятельности</t>
  </si>
  <si>
    <t>01</t>
  </si>
  <si>
    <t>04</t>
  </si>
  <si>
    <t>Иные закупки товаров, работ и услуг для обеспечения государственных (муниципальных) нужд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</si>
  <si>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</si>
  <si>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</si>
  <si>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</si>
  <si>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</si>
  <si>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</si>
  <si>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</si>
  <si>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</si>
  <si>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</si>
  <si>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</si>
  <si>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Уплата налогов, сборов и иных платежей</t>
  </si>
  <si>
    <t>220 00 00000</t>
  </si>
  <si>
    <t>Руководство и управление в сфере установленных функций органов местного самоуправления</t>
  </si>
  <si>
    <t>Расходы на выплаты персоналу государственных (муниципальных) органов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</si>
  <si>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</si>
  <si>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</si>
  <si>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Социальное обеспечение и иные выплаты населению</t>
  </si>
  <si>
    <t>300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</si>
  <si>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</si>
  <si>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</si>
  <si>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</si>
  <si>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</si>
  <si>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</si>
  <si>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</si>
  <si>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</si>
  <si>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</si>
  <si>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</si>
  <si>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</si>
  <si>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Социальные выплаты гражданам, кроме публичных
нормативных социальных выплат</t>
  </si>
  <si>
    <t>320</t>
  </si>
  <si>
    <t>Закупка товаров, работ и услуг для обеспечения государственных (муниципальных) нужд</t>
  </si>
  <si>
    <t>990 00 07000</t>
  </si>
  <si>
    <t>990 00 07090</t>
  </si>
  <si>
    <t>Муниципальная программа «Развитие органов местного самоуправления городского округа Тольятти на 2017-2022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</si>
  <si>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</si>
  <si>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 xml:space="preserve">В том числе средства выше-стоящих бюджетов </t>
  </si>
  <si>
    <t>Департамент финансов администрации городского округа Тольятти</t>
  </si>
  <si>
    <t xml:space="preserve">Резервный фонд администрации городского округа Тольятти </t>
  </si>
  <si>
    <t>220 00 11000</t>
  </si>
  <si>
    <t>220 00 11040</t>
  </si>
  <si>
    <t>Иные нераспределенные бюджетные ассигнования на реализацию инициативных проектов</t>
  </si>
  <si>
    <t>990 00 04710</t>
  </si>
  <si>
    <t>990 00 04720</t>
  </si>
  <si>
    <t>Иные нераспределенные бюджетные ассигнования на финансовое обеспечение дополнительных расходов</t>
  </si>
  <si>
    <t>% исполнения</t>
  </si>
  <si>
    <t>тыс.руб.</t>
  </si>
  <si>
    <t>Утверждены бюджетные ассигнования на год</t>
  </si>
  <si>
    <t>ОТЧЕТ ОБ ИСПОЛНЕНИИ БЮДЖЕТА ЗА НА 01.01.2024 ГОДА</t>
  </si>
  <si>
    <t>Кассовое исполнение на 01.01.2024</t>
  </si>
  <si>
    <t>Муниципальная программа «Развитие органов местного самоуправления городского округа Тольятти на 2023-2028 годы»</t>
  </si>
  <si>
    <t>220 00 04000</t>
  </si>
  <si>
    <t>220 00 04040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</si>
</sst>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#,##0.0"/>
    <numFmt numFmtId="166" formatCode="_-* #,##0_р_._-;\-* #,##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13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22"/>
      <name val="Times New Roman"/>
      <family val="1"/>
    </font>
    <font>
      <sz val="8"/>
      <name val="Tahoma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 tint="-0.04997999966144562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9" borderId="0" xfId="0" applyFont="1" applyFill="1" applyAlignment="1">
      <alignment/>
    </xf>
    <xf numFmtId="0" fontId="0" fillId="33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5" fontId="3" fillId="0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/>
    </xf>
    <xf numFmtId="49" fontId="29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/>
    </xf>
    <xf numFmtId="166" fontId="29" fillId="34" borderId="10" xfId="0" applyNumberFormat="1" applyFont="1" applyFill="1" applyBorder="1" applyAlignment="1">
      <alignment horizontal="right"/>
    </xf>
    <xf numFmtId="0" fontId="29" fillId="34" borderId="10" xfId="0" applyFont="1" applyFill="1" applyBorder="1" applyAlignment="1">
      <alignment horizontal="left" wrapText="1"/>
    </xf>
    <xf numFmtId="0" fontId="30" fillId="34" borderId="10" xfId="0" applyFont="1" applyFill="1" applyBorder="1" applyAlignment="1">
      <alignment horizontal="center"/>
    </xf>
    <xf numFmtId="0" fontId="29" fillId="34" borderId="11" xfId="0" applyFont="1" applyFill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8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[0]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4"/>
  <sheetViews>
    <sheetView showZeros="0" tabSelected="1" view="pageBreakPreview" zoomScale="77" zoomScaleNormal="80" zoomScaleSheetLayoutView="77" zoomScalePageLayoutView="0" workbookViewId="0" topLeftCell="A31">
      <selection activeCell="K30" sqref="K30"/>
    </sheetView>
  </sheetViews>
  <sheetFormatPr defaultColWidth="9.00390625" defaultRowHeight="12.75"/>
  <cols>
    <col min="1" max="1" width="67.75390625" style="2" customWidth="1"/>
    <col min="2" max="2" width="6.00390625" style="31" customWidth="1"/>
    <col min="3" max="4" width="5.875" style="4" customWidth="1"/>
    <col min="5" max="5" width="15.75390625" style="3" customWidth="1"/>
    <col min="6" max="6" width="6.25390625" style="4" customWidth="1"/>
    <col min="7" max="7" width="16.75390625" style="1" customWidth="1"/>
    <col min="8" max="8" width="16.625" style="1" customWidth="1"/>
    <col min="9" max="9" width="17.125" style="1" customWidth="1"/>
    <col min="10" max="10" width="16.625" style="1" customWidth="1"/>
    <col min="11" max="11" width="12.625" style="38" customWidth="1"/>
    <col min="12" max="12" width="14.75390625" style="38" customWidth="1"/>
    <col min="13" max="16384" width="9.125" style="1" customWidth="1"/>
  </cols>
  <sheetData>
    <row r="3" spans="1:12" ht="59.25" customHeight="1">
      <c r="A3" s="48" t="s">
        <v>56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.75" customHeight="1">
      <c r="A4" s="44"/>
      <c r="B4" s="44"/>
      <c r="C4" s="44"/>
      <c r="D4" s="44"/>
      <c r="E4" s="44"/>
      <c r="F4" s="44"/>
      <c r="G4" s="44"/>
      <c r="H4" s="44"/>
      <c r="L4" s="45" t="s">
        <v>54</v>
      </c>
    </row>
    <row r="5" spans="1:12" ht="64.5" customHeight="1">
      <c r="A5" s="50" t="s">
        <v>0</v>
      </c>
      <c r="B5" s="51" t="s">
        <v>1</v>
      </c>
      <c r="C5" s="52" t="s">
        <v>2</v>
      </c>
      <c r="D5" s="52" t="s">
        <v>3</v>
      </c>
      <c r="E5" s="52" t="s">
        <v>4</v>
      </c>
      <c r="F5" s="52" t="s">
        <v>5</v>
      </c>
      <c r="G5" s="49" t="s">
        <v>55</v>
      </c>
      <c r="H5" s="49"/>
      <c r="I5" s="49" t="s">
        <v>57</v>
      </c>
      <c r="J5" s="49"/>
      <c r="K5" s="49" t="s">
        <v>53</v>
      </c>
      <c r="L5" s="49"/>
    </row>
    <row r="6" spans="1:12" ht="60.75" customHeight="1">
      <c r="A6" s="50"/>
      <c r="B6" s="51"/>
      <c r="C6" s="52"/>
      <c r="D6" s="52"/>
      <c r="E6" s="52"/>
      <c r="F6" s="52"/>
      <c r="G6" s="49" t="s">
        <v>10</v>
      </c>
      <c r="H6" s="49" t="s">
        <v>44</v>
      </c>
      <c r="I6" s="49" t="s">
        <v>10</v>
      </c>
      <c r="J6" s="49" t="s">
        <v>44</v>
      </c>
      <c r="K6" s="49" t="s">
        <v>10</v>
      </c>
      <c r="L6" s="49" t="s">
        <v>44</v>
      </c>
    </row>
    <row r="7" spans="1:12" ht="62.25" customHeight="1">
      <c r="A7" s="50"/>
      <c r="B7" s="51"/>
      <c r="C7" s="52"/>
      <c r="D7" s="52"/>
      <c r="E7" s="52"/>
      <c r="F7" s="52"/>
      <c r="G7" s="49"/>
      <c r="H7" s="49"/>
      <c r="I7" s="49"/>
      <c r="J7" s="49"/>
      <c r="K7" s="49"/>
      <c r="L7" s="49"/>
    </row>
    <row r="8" spans="1:12" s="37" customFormat="1" ht="40.5">
      <c r="A8" s="46" t="s">
        <v>45</v>
      </c>
      <c r="B8" s="27" t="s">
        <v>27</v>
      </c>
      <c r="C8" s="9"/>
      <c r="D8" s="9"/>
      <c r="E8" s="9"/>
      <c r="F8" s="9"/>
      <c r="G8" s="5">
        <f>G10+G30+G48+G23</f>
        <v>260659</v>
      </c>
      <c r="H8" s="5">
        <f>H10+H30+H48+H23</f>
        <v>0</v>
      </c>
      <c r="I8" s="5">
        <f>I10+I30+I48+I23</f>
        <v>255265</v>
      </c>
      <c r="J8" s="5">
        <f>J10+J30+J48+J23</f>
        <v>0</v>
      </c>
      <c r="K8" s="43">
        <f>I8/G8*100</f>
        <v>97.93062967325126</v>
      </c>
      <c r="L8" s="43"/>
    </row>
    <row r="9" spans="1:12" s="25" customFormat="1" ht="16.5">
      <c r="A9" s="24"/>
      <c r="B9" s="28"/>
      <c r="C9" s="14"/>
      <c r="D9" s="14"/>
      <c r="E9" s="14"/>
      <c r="F9" s="14"/>
      <c r="G9" s="7"/>
      <c r="H9" s="7"/>
      <c r="I9" s="7"/>
      <c r="J9" s="7"/>
      <c r="K9" s="39"/>
      <c r="L9" s="39"/>
    </row>
    <row r="10" spans="1:12" ht="75">
      <c r="A10" s="18" t="s">
        <v>24</v>
      </c>
      <c r="B10" s="21">
        <v>902</v>
      </c>
      <c r="C10" s="11" t="s">
        <v>7</v>
      </c>
      <c r="D10" s="11" t="s">
        <v>8</v>
      </c>
      <c r="E10" s="11"/>
      <c r="F10" s="11"/>
      <c r="G10" s="8">
        <f>G11</f>
        <v>100901</v>
      </c>
      <c r="H10" s="8"/>
      <c r="I10" s="8">
        <f>I11</f>
        <v>100892</v>
      </c>
      <c r="J10" s="8"/>
      <c r="K10" s="42">
        <f aca="true" t="shared" si="0" ref="K10:K21">I10/G10*100</f>
        <v>99.9910803659032</v>
      </c>
      <c r="L10" s="42"/>
    </row>
    <row r="11" spans="1:12" ht="49.5">
      <c r="A11" s="15" t="s">
        <v>42</v>
      </c>
      <c r="B11" s="29">
        <v>902</v>
      </c>
      <c r="C11" s="16" t="s">
        <v>7</v>
      </c>
      <c r="D11" s="16" t="s">
        <v>8</v>
      </c>
      <c r="E11" s="16" t="s">
        <v>20</v>
      </c>
      <c r="F11" s="17"/>
      <c r="G11" s="26">
        <f>G13</f>
        <v>100901</v>
      </c>
      <c r="H11" s="26">
        <f>H13</f>
        <v>0</v>
      </c>
      <c r="I11" s="26">
        <f>I13</f>
        <v>100892</v>
      </c>
      <c r="J11" s="26">
        <f>J13</f>
        <v>0</v>
      </c>
      <c r="K11" s="40">
        <f t="shared" si="0"/>
        <v>99.9910803659032</v>
      </c>
      <c r="L11" s="40"/>
    </row>
    <row r="12" spans="1:12" ht="33">
      <c r="A12" s="12" t="s">
        <v>21</v>
      </c>
      <c r="B12" s="29">
        <v>902</v>
      </c>
      <c r="C12" s="16" t="s">
        <v>7</v>
      </c>
      <c r="D12" s="16" t="s">
        <v>8</v>
      </c>
      <c r="E12" s="16" t="s">
        <v>47</v>
      </c>
      <c r="F12" s="19"/>
      <c r="G12" s="26">
        <f>G13</f>
        <v>100901</v>
      </c>
      <c r="H12" s="26">
        <f>H13</f>
        <v>0</v>
      </c>
      <c r="I12" s="26">
        <f>I13</f>
        <v>100892</v>
      </c>
      <c r="J12" s="26">
        <f>J13</f>
        <v>0</v>
      </c>
      <c r="K12" s="40">
        <f t="shared" si="0"/>
        <v>99.9910803659032</v>
      </c>
      <c r="L12" s="40"/>
    </row>
    <row r="13" spans="1:12" ht="16.5">
      <c r="A13" s="12" t="s">
        <v>23</v>
      </c>
      <c r="B13" s="29">
        <v>902</v>
      </c>
      <c r="C13" s="16" t="s">
        <v>7</v>
      </c>
      <c r="D13" s="16" t="s">
        <v>8</v>
      </c>
      <c r="E13" s="16" t="s">
        <v>48</v>
      </c>
      <c r="F13" s="19"/>
      <c r="G13" s="6">
        <f>G14+G16+G18+G20</f>
        <v>100901</v>
      </c>
      <c r="H13" s="6">
        <f>H14+H16+H18+H20</f>
        <v>0</v>
      </c>
      <c r="I13" s="6">
        <f>I14+I16+I18+I20</f>
        <v>100892</v>
      </c>
      <c r="J13" s="6">
        <f>J14+J16+J18+J20</f>
        <v>0</v>
      </c>
      <c r="K13" s="23">
        <f t="shared" si="0"/>
        <v>99.9910803659032</v>
      </c>
      <c r="L13" s="23"/>
    </row>
    <row r="14" spans="1:12" ht="66">
      <c r="A14" s="12" t="s">
        <v>43</v>
      </c>
      <c r="B14" s="29">
        <v>902</v>
      </c>
      <c r="C14" s="16" t="s">
        <v>7</v>
      </c>
      <c r="D14" s="16" t="s">
        <v>8</v>
      </c>
      <c r="E14" s="16" t="s">
        <v>48</v>
      </c>
      <c r="F14" s="17">
        <v>100</v>
      </c>
      <c r="G14" s="26">
        <f>G15</f>
        <v>89216</v>
      </c>
      <c r="H14" s="26">
        <f>H15</f>
        <v>0</v>
      </c>
      <c r="I14" s="26">
        <f>I15</f>
        <v>89209</v>
      </c>
      <c r="J14" s="26">
        <f>J15</f>
        <v>0</v>
      </c>
      <c r="K14" s="40">
        <f t="shared" si="0"/>
        <v>99.99215387374461</v>
      </c>
      <c r="L14" s="40"/>
    </row>
    <row r="15" spans="1:12" ht="33">
      <c r="A15" s="12" t="s">
        <v>22</v>
      </c>
      <c r="B15" s="29">
        <v>902</v>
      </c>
      <c r="C15" s="16" t="s">
        <v>7</v>
      </c>
      <c r="D15" s="16" t="s">
        <v>8</v>
      </c>
      <c r="E15" s="16" t="s">
        <v>48</v>
      </c>
      <c r="F15" s="17">
        <v>120</v>
      </c>
      <c r="G15" s="26">
        <v>89216</v>
      </c>
      <c r="H15" s="26"/>
      <c r="I15" s="6">
        <v>89209</v>
      </c>
      <c r="J15" s="26"/>
      <c r="K15" s="40">
        <f t="shared" si="0"/>
        <v>99.99215387374461</v>
      </c>
      <c r="L15" s="40"/>
    </row>
    <row r="16" spans="1:12" ht="33">
      <c r="A16" s="12" t="s">
        <v>39</v>
      </c>
      <c r="B16" s="29">
        <v>902</v>
      </c>
      <c r="C16" s="16" t="s">
        <v>7</v>
      </c>
      <c r="D16" s="16" t="s">
        <v>8</v>
      </c>
      <c r="E16" s="16" t="s">
        <v>48</v>
      </c>
      <c r="F16" s="17">
        <v>200</v>
      </c>
      <c r="G16" s="26">
        <f>G17</f>
        <v>11681</v>
      </c>
      <c r="H16" s="26">
        <f>H17</f>
        <v>0</v>
      </c>
      <c r="I16" s="26">
        <f>I17</f>
        <v>11680</v>
      </c>
      <c r="J16" s="26">
        <f>J17</f>
        <v>0</v>
      </c>
      <c r="K16" s="40">
        <f t="shared" si="0"/>
        <v>99.99143908911908</v>
      </c>
      <c r="L16" s="40"/>
    </row>
    <row r="17" spans="1:12" ht="33">
      <c r="A17" s="12" t="s">
        <v>9</v>
      </c>
      <c r="B17" s="29">
        <v>902</v>
      </c>
      <c r="C17" s="16" t="s">
        <v>7</v>
      </c>
      <c r="D17" s="16" t="s">
        <v>8</v>
      </c>
      <c r="E17" s="16" t="s">
        <v>48</v>
      </c>
      <c r="F17" s="17">
        <v>240</v>
      </c>
      <c r="G17" s="26">
        <v>11681</v>
      </c>
      <c r="H17" s="26"/>
      <c r="I17" s="26">
        <v>11680</v>
      </c>
      <c r="J17" s="26"/>
      <c r="K17" s="40">
        <f t="shared" si="0"/>
        <v>99.99143908911908</v>
      </c>
      <c r="L17" s="40"/>
    </row>
    <row r="18" spans="1:12" ht="16.5">
      <c r="A18" s="12" t="s">
        <v>25</v>
      </c>
      <c r="B18" s="22">
        <v>902</v>
      </c>
      <c r="C18" s="13" t="s">
        <v>7</v>
      </c>
      <c r="D18" s="13" t="s">
        <v>8</v>
      </c>
      <c r="E18" s="13" t="s">
        <v>48</v>
      </c>
      <c r="F18" s="13" t="s">
        <v>26</v>
      </c>
      <c r="G18" s="26">
        <f>G19</f>
        <v>3</v>
      </c>
      <c r="H18" s="26">
        <f>H19</f>
        <v>0</v>
      </c>
      <c r="I18" s="26">
        <f>I19</f>
        <v>3</v>
      </c>
      <c r="J18" s="26">
        <f>J19</f>
        <v>0</v>
      </c>
      <c r="K18" s="40">
        <f t="shared" si="0"/>
        <v>100</v>
      </c>
      <c r="L18" s="40"/>
    </row>
    <row r="19" spans="1:12" ht="33">
      <c r="A19" s="15" t="s">
        <v>37</v>
      </c>
      <c r="B19" s="22">
        <v>902</v>
      </c>
      <c r="C19" s="13" t="s">
        <v>7</v>
      </c>
      <c r="D19" s="13" t="s">
        <v>8</v>
      </c>
      <c r="E19" s="13" t="s">
        <v>48</v>
      </c>
      <c r="F19" s="13" t="s">
        <v>38</v>
      </c>
      <c r="G19" s="26">
        <v>3</v>
      </c>
      <c r="H19" s="26"/>
      <c r="I19" s="26">
        <v>3</v>
      </c>
      <c r="J19" s="26"/>
      <c r="K19" s="40">
        <f t="shared" si="0"/>
        <v>100</v>
      </c>
      <c r="L19" s="40"/>
    </row>
    <row r="20" spans="1:12" ht="16.5">
      <c r="A20" s="12" t="s">
        <v>18</v>
      </c>
      <c r="B20" s="29">
        <v>902</v>
      </c>
      <c r="C20" s="16" t="s">
        <v>7</v>
      </c>
      <c r="D20" s="16" t="s">
        <v>8</v>
      </c>
      <c r="E20" s="16" t="s">
        <v>48</v>
      </c>
      <c r="F20" s="17">
        <v>800</v>
      </c>
      <c r="G20" s="26">
        <f>G21</f>
        <v>1</v>
      </c>
      <c r="H20" s="26">
        <f>H21</f>
        <v>0</v>
      </c>
      <c r="I20" s="26">
        <f>I21</f>
        <v>0</v>
      </c>
      <c r="J20" s="26">
        <f>J21</f>
        <v>0</v>
      </c>
      <c r="K20" s="40">
        <f t="shared" si="0"/>
        <v>0</v>
      </c>
      <c r="L20" s="40"/>
    </row>
    <row r="21" spans="1:12" ht="16.5">
      <c r="A21" s="12" t="s">
        <v>19</v>
      </c>
      <c r="B21" s="29">
        <v>902</v>
      </c>
      <c r="C21" s="16" t="s">
        <v>7</v>
      </c>
      <c r="D21" s="16" t="s">
        <v>8</v>
      </c>
      <c r="E21" s="16" t="s">
        <v>48</v>
      </c>
      <c r="F21" s="17">
        <v>850</v>
      </c>
      <c r="G21" s="26">
        <v>1</v>
      </c>
      <c r="H21" s="26"/>
      <c r="I21" s="26"/>
      <c r="J21" s="26"/>
      <c r="K21" s="40">
        <f t="shared" si="0"/>
        <v>0</v>
      </c>
      <c r="L21" s="40"/>
    </row>
    <row r="22" spans="1:12" ht="16.5">
      <c r="A22" s="12"/>
      <c r="B22" s="29"/>
      <c r="C22" s="16"/>
      <c r="D22" s="16"/>
      <c r="E22" s="16"/>
      <c r="F22" s="17"/>
      <c r="G22" s="32"/>
      <c r="H22" s="32"/>
      <c r="I22" s="32"/>
      <c r="J22" s="32"/>
      <c r="K22" s="41"/>
      <c r="L22" s="41"/>
    </row>
    <row r="23" spans="1:12" ht="18.75">
      <c r="A23" s="10" t="s">
        <v>28</v>
      </c>
      <c r="B23" s="30">
        <v>902</v>
      </c>
      <c r="C23" s="20" t="s">
        <v>7</v>
      </c>
      <c r="D23" s="20" t="s">
        <v>29</v>
      </c>
      <c r="E23" s="20"/>
      <c r="F23" s="34"/>
      <c r="G23" s="8">
        <f>SUM(G28:G28)</f>
        <v>4609</v>
      </c>
      <c r="H23" s="8">
        <f>SUM(H28:H28)</f>
        <v>0</v>
      </c>
      <c r="I23" s="8">
        <f>SUM(I28:I28)</f>
        <v>0</v>
      </c>
      <c r="J23" s="8">
        <f>SUM(J28:J28)</f>
        <v>0</v>
      </c>
      <c r="K23" s="42">
        <f aca="true" t="shared" si="1" ref="K23:K28">I23/G23*100</f>
        <v>0</v>
      </c>
      <c r="L23" s="42"/>
    </row>
    <row r="24" spans="1:12" ht="16.5">
      <c r="A24" s="12" t="s">
        <v>14</v>
      </c>
      <c r="B24" s="29">
        <v>902</v>
      </c>
      <c r="C24" s="16" t="s">
        <v>7</v>
      </c>
      <c r="D24" s="16" t="s">
        <v>29</v>
      </c>
      <c r="E24" s="13" t="s">
        <v>15</v>
      </c>
      <c r="F24" s="17"/>
      <c r="G24" s="26">
        <f>G28</f>
        <v>4609</v>
      </c>
      <c r="H24" s="26">
        <f>H28</f>
        <v>0</v>
      </c>
      <c r="I24" s="26">
        <f>I28</f>
        <v>0</v>
      </c>
      <c r="J24" s="26">
        <f>J28</f>
        <v>0</v>
      </c>
      <c r="K24" s="40">
        <f t="shared" si="1"/>
        <v>0</v>
      </c>
      <c r="L24" s="40"/>
    </row>
    <row r="25" spans="1:12" ht="16.5">
      <c r="A25" s="12" t="s">
        <v>28</v>
      </c>
      <c r="B25" s="29">
        <v>902</v>
      </c>
      <c r="C25" s="16" t="s">
        <v>7</v>
      </c>
      <c r="D25" s="16" t="s">
        <v>29</v>
      </c>
      <c r="E25" s="16" t="s">
        <v>40</v>
      </c>
      <c r="F25" s="17"/>
      <c r="G25" s="26">
        <f>G28</f>
        <v>4609</v>
      </c>
      <c r="H25" s="26">
        <f>H28</f>
        <v>0</v>
      </c>
      <c r="I25" s="26">
        <f>I28</f>
        <v>0</v>
      </c>
      <c r="J25" s="26">
        <f>J28</f>
        <v>0</v>
      </c>
      <c r="K25" s="40">
        <f t="shared" si="1"/>
        <v>0</v>
      </c>
      <c r="L25" s="40"/>
    </row>
    <row r="26" spans="1:12" ht="16.5">
      <c r="A26" s="12" t="s">
        <v>46</v>
      </c>
      <c r="B26" s="29">
        <v>902</v>
      </c>
      <c r="C26" s="16" t="s">
        <v>7</v>
      </c>
      <c r="D26" s="16" t="s">
        <v>29</v>
      </c>
      <c r="E26" s="16" t="s">
        <v>41</v>
      </c>
      <c r="F26" s="17"/>
      <c r="G26" s="26">
        <f>G28</f>
        <v>4609</v>
      </c>
      <c r="H26" s="26">
        <f>H28</f>
        <v>0</v>
      </c>
      <c r="I26" s="26">
        <f>I28</f>
        <v>0</v>
      </c>
      <c r="J26" s="26">
        <f>J28</f>
        <v>0</v>
      </c>
      <c r="K26" s="40">
        <f t="shared" si="1"/>
        <v>0</v>
      </c>
      <c r="L26" s="40"/>
    </row>
    <row r="27" spans="1:12" ht="16.5">
      <c r="A27" s="12" t="s">
        <v>18</v>
      </c>
      <c r="B27" s="29">
        <v>902</v>
      </c>
      <c r="C27" s="16" t="s">
        <v>7</v>
      </c>
      <c r="D27" s="16" t="s">
        <v>29</v>
      </c>
      <c r="E27" s="16" t="s">
        <v>41</v>
      </c>
      <c r="F27" s="17">
        <v>800</v>
      </c>
      <c r="G27" s="26">
        <f>G28</f>
        <v>4609</v>
      </c>
      <c r="H27" s="26">
        <f>H28</f>
        <v>0</v>
      </c>
      <c r="I27" s="26">
        <f>I28</f>
        <v>0</v>
      </c>
      <c r="J27" s="26">
        <f>J28</f>
        <v>0</v>
      </c>
      <c r="K27" s="40">
        <f t="shared" si="1"/>
        <v>0</v>
      </c>
      <c r="L27" s="40"/>
    </row>
    <row r="28" spans="1:12" ht="16.5">
      <c r="A28" s="12" t="s">
        <v>30</v>
      </c>
      <c r="B28" s="29">
        <v>902</v>
      </c>
      <c r="C28" s="16" t="s">
        <v>7</v>
      </c>
      <c r="D28" s="16" t="s">
        <v>29</v>
      </c>
      <c r="E28" s="16" t="s">
        <v>41</v>
      </c>
      <c r="F28" s="17">
        <v>870</v>
      </c>
      <c r="G28" s="26">
        <v>4609</v>
      </c>
      <c r="H28" s="26"/>
      <c r="I28" s="26"/>
      <c r="J28" s="26"/>
      <c r="K28" s="40">
        <f t="shared" si="1"/>
        <v>0</v>
      </c>
      <c r="L28" s="40"/>
    </row>
    <row r="29" spans="1:12" ht="16.5">
      <c r="A29" s="12"/>
      <c r="B29" s="29"/>
      <c r="C29" s="16"/>
      <c r="D29" s="16"/>
      <c r="E29" s="16"/>
      <c r="F29" s="17"/>
      <c r="G29" s="32"/>
      <c r="H29" s="32"/>
      <c r="I29" s="32"/>
      <c r="J29" s="32"/>
      <c r="K29" s="41"/>
      <c r="L29" s="41"/>
    </row>
    <row r="30" spans="1:12" ht="18.75">
      <c r="A30" s="10" t="s">
        <v>11</v>
      </c>
      <c r="B30" s="30">
        <v>902</v>
      </c>
      <c r="C30" s="20" t="s">
        <v>7</v>
      </c>
      <c r="D30" s="20" t="s">
        <v>12</v>
      </c>
      <c r="E30" s="20"/>
      <c r="F30" s="34"/>
      <c r="G30" s="8">
        <f>G36+G31</f>
        <v>2990</v>
      </c>
      <c r="H30" s="8">
        <f>H36</f>
        <v>0</v>
      </c>
      <c r="I30" s="8">
        <f>I36+I31</f>
        <v>2458</v>
      </c>
      <c r="J30" s="8">
        <f>J36</f>
        <v>0</v>
      </c>
      <c r="K30" s="42">
        <f aca="true" t="shared" si="2" ref="K30:K43">I30/G30*100</f>
        <v>82.20735785953177</v>
      </c>
      <c r="L30" s="42"/>
    </row>
    <row r="31" spans="1:12" ht="49.5">
      <c r="A31" s="53" t="s">
        <v>58</v>
      </c>
      <c r="B31" s="54">
        <v>902</v>
      </c>
      <c r="C31" s="55" t="s">
        <v>7</v>
      </c>
      <c r="D31" s="55" t="s">
        <v>12</v>
      </c>
      <c r="E31" s="56" t="s">
        <v>20</v>
      </c>
      <c r="F31" s="57"/>
      <c r="G31" s="6">
        <f aca="true" t="shared" si="3" ref="G31:I34">G32</f>
        <v>60</v>
      </c>
      <c r="H31" s="58"/>
      <c r="I31" s="6">
        <f t="shared" si="3"/>
        <v>60</v>
      </c>
      <c r="J31" s="8"/>
      <c r="K31" s="23">
        <f t="shared" si="2"/>
        <v>100</v>
      </c>
      <c r="L31" s="42"/>
    </row>
    <row r="32" spans="1:12" ht="18.75">
      <c r="A32" s="59" t="s">
        <v>6</v>
      </c>
      <c r="B32" s="54">
        <v>902</v>
      </c>
      <c r="C32" s="55" t="s">
        <v>7</v>
      </c>
      <c r="D32" s="55" t="s">
        <v>12</v>
      </c>
      <c r="E32" s="56" t="s">
        <v>59</v>
      </c>
      <c r="F32" s="60"/>
      <c r="G32" s="6">
        <f t="shared" si="3"/>
        <v>60</v>
      </c>
      <c r="H32" s="58"/>
      <c r="I32" s="6">
        <f t="shared" si="3"/>
        <v>60</v>
      </c>
      <c r="J32" s="8"/>
      <c r="K32" s="23">
        <f t="shared" si="2"/>
        <v>100</v>
      </c>
      <c r="L32" s="42"/>
    </row>
    <row r="33" spans="1:12" ht="18.75">
      <c r="A33" s="59" t="s">
        <v>13</v>
      </c>
      <c r="B33" s="54">
        <v>902</v>
      </c>
      <c r="C33" s="55" t="s">
        <v>7</v>
      </c>
      <c r="D33" s="55" t="s">
        <v>12</v>
      </c>
      <c r="E33" s="56" t="s">
        <v>60</v>
      </c>
      <c r="F33" s="60"/>
      <c r="G33" s="6">
        <f t="shared" si="3"/>
        <v>60</v>
      </c>
      <c r="H33" s="58"/>
      <c r="I33" s="6">
        <f t="shared" si="3"/>
        <v>60</v>
      </c>
      <c r="J33" s="8"/>
      <c r="K33" s="23">
        <f t="shared" si="2"/>
        <v>100</v>
      </c>
      <c r="L33" s="42"/>
    </row>
    <row r="34" spans="1:12" ht="18.75">
      <c r="A34" s="61" t="s">
        <v>18</v>
      </c>
      <c r="B34" s="54">
        <v>902</v>
      </c>
      <c r="C34" s="55" t="s">
        <v>7</v>
      </c>
      <c r="D34" s="55" t="s">
        <v>12</v>
      </c>
      <c r="E34" s="56" t="s">
        <v>60</v>
      </c>
      <c r="F34" s="57">
        <v>800</v>
      </c>
      <c r="G34" s="6">
        <f t="shared" si="3"/>
        <v>60</v>
      </c>
      <c r="H34" s="58"/>
      <c r="I34" s="6">
        <f t="shared" si="3"/>
        <v>60</v>
      </c>
      <c r="J34" s="8"/>
      <c r="K34" s="23">
        <f t="shared" si="2"/>
        <v>100</v>
      </c>
      <c r="L34" s="42"/>
    </row>
    <row r="35" spans="1:12" ht="18.75">
      <c r="A35" s="59" t="s">
        <v>19</v>
      </c>
      <c r="B35" s="54">
        <v>902</v>
      </c>
      <c r="C35" s="55" t="s">
        <v>7</v>
      </c>
      <c r="D35" s="55" t="s">
        <v>12</v>
      </c>
      <c r="E35" s="56" t="s">
        <v>60</v>
      </c>
      <c r="F35" s="57">
        <v>850</v>
      </c>
      <c r="G35" s="26">
        <v>60</v>
      </c>
      <c r="H35" s="58"/>
      <c r="I35" s="26">
        <v>60</v>
      </c>
      <c r="J35" s="8"/>
      <c r="K35" s="23">
        <f t="shared" si="2"/>
        <v>100</v>
      </c>
      <c r="L35" s="42"/>
    </row>
    <row r="36" spans="1:12" ht="16.5">
      <c r="A36" s="12" t="s">
        <v>14</v>
      </c>
      <c r="B36" s="29">
        <v>902</v>
      </c>
      <c r="C36" s="16" t="s">
        <v>7</v>
      </c>
      <c r="D36" s="16" t="s">
        <v>12</v>
      </c>
      <c r="E36" s="13" t="s">
        <v>15</v>
      </c>
      <c r="F36" s="35"/>
      <c r="G36" s="6">
        <f>G37</f>
        <v>2930</v>
      </c>
      <c r="H36" s="6">
        <f>H37</f>
        <v>0</v>
      </c>
      <c r="I36" s="6">
        <f>I37</f>
        <v>2398</v>
      </c>
      <c r="J36" s="6">
        <f>J37</f>
        <v>0</v>
      </c>
      <c r="K36" s="23">
        <f t="shared" si="2"/>
        <v>81.84300341296928</v>
      </c>
      <c r="L36" s="23"/>
    </row>
    <row r="37" spans="1:12" ht="16.5">
      <c r="A37" s="12" t="s">
        <v>6</v>
      </c>
      <c r="B37" s="29">
        <v>902</v>
      </c>
      <c r="C37" s="16" t="s">
        <v>7</v>
      </c>
      <c r="D37" s="16" t="s">
        <v>12</v>
      </c>
      <c r="E37" s="16" t="s">
        <v>16</v>
      </c>
      <c r="F37" s="17"/>
      <c r="G37" s="26">
        <f>G38+G41+G44</f>
        <v>2930</v>
      </c>
      <c r="H37" s="26"/>
      <c r="I37" s="26">
        <f>I38+I41+I44</f>
        <v>2398</v>
      </c>
      <c r="J37" s="26"/>
      <c r="K37" s="40">
        <f t="shared" si="2"/>
        <v>81.84300341296928</v>
      </c>
      <c r="L37" s="40"/>
    </row>
    <row r="38" spans="1:12" ht="16.5">
      <c r="A38" s="12" t="s">
        <v>13</v>
      </c>
      <c r="B38" s="29">
        <v>902</v>
      </c>
      <c r="C38" s="16" t="s">
        <v>7</v>
      </c>
      <c r="D38" s="16" t="s">
        <v>12</v>
      </c>
      <c r="E38" s="16" t="s">
        <v>17</v>
      </c>
      <c r="F38" s="17"/>
      <c r="G38" s="26">
        <f>G39</f>
        <v>2399</v>
      </c>
      <c r="H38" s="26">
        <f>H39</f>
        <v>0</v>
      </c>
      <c r="I38" s="26">
        <f>I39</f>
        <v>2398</v>
      </c>
      <c r="J38" s="26">
        <f>J39</f>
        <v>0</v>
      </c>
      <c r="K38" s="40">
        <f t="shared" si="2"/>
        <v>99.95831596498542</v>
      </c>
      <c r="L38" s="40"/>
    </row>
    <row r="39" spans="1:12" ht="16.5">
      <c r="A39" s="12" t="s">
        <v>18</v>
      </c>
      <c r="B39" s="29">
        <v>902</v>
      </c>
      <c r="C39" s="16" t="s">
        <v>7</v>
      </c>
      <c r="D39" s="16" t="s">
        <v>12</v>
      </c>
      <c r="E39" s="16" t="s">
        <v>17</v>
      </c>
      <c r="F39" s="17">
        <v>800</v>
      </c>
      <c r="G39" s="26">
        <f>G40</f>
        <v>2399</v>
      </c>
      <c r="H39" s="26"/>
      <c r="I39" s="26">
        <f>I40</f>
        <v>2398</v>
      </c>
      <c r="J39" s="26"/>
      <c r="K39" s="40">
        <f t="shared" si="2"/>
        <v>99.95831596498542</v>
      </c>
      <c r="L39" s="40"/>
    </row>
    <row r="40" spans="1:12" ht="16.5">
      <c r="A40" s="12" t="s">
        <v>31</v>
      </c>
      <c r="B40" s="29">
        <v>902</v>
      </c>
      <c r="C40" s="16" t="s">
        <v>7</v>
      </c>
      <c r="D40" s="16" t="s">
        <v>12</v>
      </c>
      <c r="E40" s="16" t="s">
        <v>17</v>
      </c>
      <c r="F40" s="17">
        <v>830</v>
      </c>
      <c r="G40" s="26">
        <v>2399</v>
      </c>
      <c r="H40" s="26"/>
      <c r="I40" s="26">
        <v>2398</v>
      </c>
      <c r="J40" s="26"/>
      <c r="K40" s="40">
        <f t="shared" si="2"/>
        <v>99.95831596498542</v>
      </c>
      <c r="L40" s="40"/>
    </row>
    <row r="41" spans="1:12" s="36" customFormat="1" ht="33">
      <c r="A41" s="12" t="s">
        <v>49</v>
      </c>
      <c r="B41" s="29">
        <v>902</v>
      </c>
      <c r="C41" s="16" t="s">
        <v>7</v>
      </c>
      <c r="D41" s="16" t="s">
        <v>12</v>
      </c>
      <c r="E41" s="16" t="s">
        <v>50</v>
      </c>
      <c r="F41" s="17"/>
      <c r="G41" s="26">
        <f aca="true" t="shared" si="4" ref="G41:J42">G42</f>
        <v>531</v>
      </c>
      <c r="H41" s="26">
        <f t="shared" si="4"/>
        <v>0</v>
      </c>
      <c r="I41" s="26">
        <f t="shared" si="4"/>
        <v>0</v>
      </c>
      <c r="J41" s="26">
        <f t="shared" si="4"/>
        <v>0</v>
      </c>
      <c r="K41" s="40">
        <f t="shared" si="2"/>
        <v>0</v>
      </c>
      <c r="L41" s="40"/>
    </row>
    <row r="42" spans="1:12" s="36" customFormat="1" ht="16.5">
      <c r="A42" s="12" t="s">
        <v>18</v>
      </c>
      <c r="B42" s="29">
        <v>902</v>
      </c>
      <c r="C42" s="16" t="s">
        <v>7</v>
      </c>
      <c r="D42" s="16" t="s">
        <v>12</v>
      </c>
      <c r="E42" s="16" t="s">
        <v>50</v>
      </c>
      <c r="F42" s="17">
        <v>800</v>
      </c>
      <c r="G42" s="26">
        <f t="shared" si="4"/>
        <v>531</v>
      </c>
      <c r="H42" s="26">
        <f t="shared" si="4"/>
        <v>0</v>
      </c>
      <c r="I42" s="26">
        <f t="shared" si="4"/>
        <v>0</v>
      </c>
      <c r="J42" s="26">
        <f t="shared" si="4"/>
        <v>0</v>
      </c>
      <c r="K42" s="40">
        <f t="shared" si="2"/>
        <v>0</v>
      </c>
      <c r="L42" s="40"/>
    </row>
    <row r="43" spans="1:12" s="36" customFormat="1" ht="16.5">
      <c r="A43" s="12" t="s">
        <v>30</v>
      </c>
      <c r="B43" s="29">
        <v>902</v>
      </c>
      <c r="C43" s="16" t="s">
        <v>7</v>
      </c>
      <c r="D43" s="16" t="s">
        <v>12</v>
      </c>
      <c r="E43" s="16" t="s">
        <v>50</v>
      </c>
      <c r="F43" s="17">
        <v>870</v>
      </c>
      <c r="G43" s="26">
        <v>531</v>
      </c>
      <c r="H43" s="26"/>
      <c r="I43" s="26"/>
      <c r="J43" s="26"/>
      <c r="K43" s="40">
        <f t="shared" si="2"/>
        <v>0</v>
      </c>
      <c r="L43" s="40"/>
    </row>
    <row r="44" spans="1:12" s="36" customFormat="1" ht="33" hidden="1">
      <c r="A44" s="12" t="s">
        <v>52</v>
      </c>
      <c r="B44" s="29">
        <v>902</v>
      </c>
      <c r="C44" s="16" t="s">
        <v>7</v>
      </c>
      <c r="D44" s="16" t="s">
        <v>12</v>
      </c>
      <c r="E44" s="16" t="s">
        <v>51</v>
      </c>
      <c r="F44" s="47"/>
      <c r="G44" s="26">
        <f aca="true" t="shared" si="5" ref="G44:J45">G45</f>
        <v>0</v>
      </c>
      <c r="H44" s="26">
        <f t="shared" si="5"/>
        <v>0</v>
      </c>
      <c r="I44" s="26">
        <f t="shared" si="5"/>
        <v>0</v>
      </c>
      <c r="J44" s="26">
        <f t="shared" si="5"/>
        <v>0</v>
      </c>
      <c r="K44" s="40"/>
      <c r="L44" s="40"/>
    </row>
    <row r="45" spans="1:12" s="36" customFormat="1" ht="16.5" hidden="1">
      <c r="A45" s="12" t="s">
        <v>18</v>
      </c>
      <c r="B45" s="29">
        <v>902</v>
      </c>
      <c r="C45" s="16" t="s">
        <v>7</v>
      </c>
      <c r="D45" s="16" t="s">
        <v>12</v>
      </c>
      <c r="E45" s="16" t="s">
        <v>51</v>
      </c>
      <c r="F45" s="17">
        <v>800</v>
      </c>
      <c r="G45" s="26">
        <f t="shared" si="5"/>
        <v>0</v>
      </c>
      <c r="H45" s="26">
        <f t="shared" si="5"/>
        <v>0</v>
      </c>
      <c r="I45" s="26">
        <f t="shared" si="5"/>
        <v>0</v>
      </c>
      <c r="J45" s="26">
        <f t="shared" si="5"/>
        <v>0</v>
      </c>
      <c r="K45" s="40"/>
      <c r="L45" s="40"/>
    </row>
    <row r="46" spans="1:12" s="36" customFormat="1" ht="16.5" hidden="1">
      <c r="A46" s="12" t="s">
        <v>30</v>
      </c>
      <c r="B46" s="29">
        <v>902</v>
      </c>
      <c r="C46" s="16" t="s">
        <v>7</v>
      </c>
      <c r="D46" s="16" t="s">
        <v>12</v>
      </c>
      <c r="E46" s="16" t="s">
        <v>51</v>
      </c>
      <c r="F46" s="17">
        <v>870</v>
      </c>
      <c r="G46" s="26"/>
      <c r="H46" s="26"/>
      <c r="I46" s="26"/>
      <c r="J46" s="26"/>
      <c r="K46" s="40"/>
      <c r="L46" s="40"/>
    </row>
    <row r="47" spans="1:12" ht="16.5">
      <c r="A47" s="12"/>
      <c r="B47" s="29"/>
      <c r="C47" s="16"/>
      <c r="D47" s="16"/>
      <c r="E47" s="16"/>
      <c r="F47" s="17"/>
      <c r="G47" s="32"/>
      <c r="H47" s="32"/>
      <c r="I47" s="32"/>
      <c r="J47" s="32"/>
      <c r="K47" s="41"/>
      <c r="L47" s="41"/>
    </row>
    <row r="48" spans="1:12" ht="37.5">
      <c r="A48" s="10" t="s">
        <v>32</v>
      </c>
      <c r="B48" s="30">
        <v>902</v>
      </c>
      <c r="C48" s="20" t="s">
        <v>12</v>
      </c>
      <c r="D48" s="20" t="s">
        <v>7</v>
      </c>
      <c r="E48" s="20"/>
      <c r="F48" s="34"/>
      <c r="G48" s="8">
        <f aca="true" t="shared" si="6" ref="G48:J49">G49</f>
        <v>152159</v>
      </c>
      <c r="H48" s="8">
        <f t="shared" si="6"/>
        <v>0</v>
      </c>
      <c r="I48" s="8">
        <f t="shared" si="6"/>
        <v>151915</v>
      </c>
      <c r="J48" s="8">
        <f t="shared" si="6"/>
        <v>0</v>
      </c>
      <c r="K48" s="42">
        <f>I48/G48*100</f>
        <v>99.83964142771707</v>
      </c>
      <c r="L48" s="42"/>
    </row>
    <row r="49" spans="1:12" ht="16.5">
      <c r="A49" s="12" t="s">
        <v>14</v>
      </c>
      <c r="B49" s="29">
        <v>902</v>
      </c>
      <c r="C49" s="16" t="s">
        <v>12</v>
      </c>
      <c r="D49" s="16" t="s">
        <v>7</v>
      </c>
      <c r="E49" s="13" t="s">
        <v>15</v>
      </c>
      <c r="F49" s="35"/>
      <c r="G49" s="26">
        <f t="shared" si="6"/>
        <v>152159</v>
      </c>
      <c r="H49" s="26">
        <f t="shared" si="6"/>
        <v>0</v>
      </c>
      <c r="I49" s="26">
        <f t="shared" si="6"/>
        <v>151915</v>
      </c>
      <c r="J49" s="26">
        <f t="shared" si="6"/>
        <v>0</v>
      </c>
      <c r="K49" s="40">
        <f>I49/G49*100</f>
        <v>99.83964142771707</v>
      </c>
      <c r="L49" s="40"/>
    </row>
    <row r="50" spans="1:12" ht="33">
      <c r="A50" s="12" t="s">
        <v>33</v>
      </c>
      <c r="B50" s="29">
        <v>902</v>
      </c>
      <c r="C50" s="16" t="s">
        <v>12</v>
      </c>
      <c r="D50" s="16" t="s">
        <v>7</v>
      </c>
      <c r="E50" s="16" t="s">
        <v>34</v>
      </c>
      <c r="F50" s="17"/>
      <c r="G50" s="26">
        <f>G52</f>
        <v>152159</v>
      </c>
      <c r="H50" s="26">
        <f>H52</f>
        <v>0</v>
      </c>
      <c r="I50" s="26">
        <f>I52</f>
        <v>151915</v>
      </c>
      <c r="J50" s="26">
        <f>J52</f>
        <v>0</v>
      </c>
      <c r="K50" s="40">
        <f>I50/G50*100</f>
        <v>99.83964142771707</v>
      </c>
      <c r="L50" s="40"/>
    </row>
    <row r="51" spans="1:12" ht="16.5">
      <c r="A51" s="12" t="s">
        <v>35</v>
      </c>
      <c r="B51" s="29">
        <v>902</v>
      </c>
      <c r="C51" s="16" t="s">
        <v>12</v>
      </c>
      <c r="D51" s="16" t="s">
        <v>7</v>
      </c>
      <c r="E51" s="16" t="s">
        <v>34</v>
      </c>
      <c r="F51" s="17">
        <v>700</v>
      </c>
      <c r="G51" s="26">
        <f>G52</f>
        <v>152159</v>
      </c>
      <c r="H51" s="26">
        <f>H52</f>
        <v>0</v>
      </c>
      <c r="I51" s="26">
        <f>I52</f>
        <v>151915</v>
      </c>
      <c r="J51" s="26">
        <f>J52</f>
        <v>0</v>
      </c>
      <c r="K51" s="40">
        <f>I51/G51*100</f>
        <v>99.83964142771707</v>
      </c>
      <c r="L51" s="40"/>
    </row>
    <row r="52" spans="1:12" ht="16.5">
      <c r="A52" s="12" t="s">
        <v>36</v>
      </c>
      <c r="B52" s="29">
        <v>902</v>
      </c>
      <c r="C52" s="16" t="s">
        <v>12</v>
      </c>
      <c r="D52" s="16" t="s">
        <v>7</v>
      </c>
      <c r="E52" s="16" t="s">
        <v>34</v>
      </c>
      <c r="F52" s="17">
        <v>730</v>
      </c>
      <c r="G52" s="26">
        <v>152159</v>
      </c>
      <c r="H52" s="26"/>
      <c r="I52" s="26">
        <v>151915</v>
      </c>
      <c r="J52" s="26"/>
      <c r="K52" s="40">
        <f>I52/G52*100</f>
        <v>99.83964142771707</v>
      </c>
      <c r="L52" s="40"/>
    </row>
    <row r="53" spans="1:12" ht="16.5">
      <c r="A53" s="12"/>
      <c r="B53" s="29"/>
      <c r="C53" s="16"/>
      <c r="D53" s="16"/>
      <c r="E53" s="16"/>
      <c r="F53" s="17"/>
      <c r="G53" s="32"/>
      <c r="H53" s="32"/>
      <c r="I53" s="32"/>
      <c r="J53" s="32"/>
      <c r="K53" s="41"/>
      <c r="L53" s="41"/>
    </row>
    <row r="54" ht="16.5">
      <c r="F54" s="33"/>
    </row>
  </sheetData>
  <sheetProtection/>
  <autoFilter ref="A5:F53"/>
  <mergeCells count="16">
    <mergeCell ref="G5:H5"/>
    <mergeCell ref="G6:G7"/>
    <mergeCell ref="H6:H7"/>
    <mergeCell ref="D5:D7"/>
    <mergeCell ref="E5:E7"/>
    <mergeCell ref="F5:F7"/>
    <mergeCell ref="A3:L3"/>
    <mergeCell ref="I5:J5"/>
    <mergeCell ref="I6:I7"/>
    <mergeCell ref="J6:J7"/>
    <mergeCell ref="A5:A7"/>
    <mergeCell ref="B5:B7"/>
    <mergeCell ref="C5:C7"/>
    <mergeCell ref="K5:L5"/>
    <mergeCell ref="K6:K7"/>
    <mergeCell ref="L6:L7"/>
  </mergeCells>
  <printOptions/>
  <pageMargins left="0.3937007874015748" right="0.15748031496062992" top="0.35433070866141736" bottom="0.2755905511811024" header="0.1968503937007874" footer="0"/>
  <pageSetup fitToHeight="0" fitToWidth="1" horizontalDpi="600" verticalDpi="600" orientation="landscape" paperSize="9" scale="71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Куймакова Наталия Васильевна</cp:lastModifiedBy>
  <cp:lastPrinted>2023-10-18T07:07:20Z</cp:lastPrinted>
  <dcterms:created xsi:type="dcterms:W3CDTF">2015-05-28T09:44:52Z</dcterms:created>
  <dcterms:modified xsi:type="dcterms:W3CDTF">2024-04-22T05:43:05Z</dcterms:modified>
  <cp:category/>
  <cp:version/>
  <cp:contentType/>
  <cp:contentStatus/>
</cp:coreProperties>
</file>