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6470" windowHeight="931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APPT">#REF!</definedName>
    <definedName name="BBB">#REF!</definedName>
    <definedName name="dd">#REF!+#REF!+#REF!+#REF!+#REF!</definedName>
    <definedName name="f">'[2]ШКОЛЫ'!A65535+'[2]ШКОЛЫ'!A65536+'[2]ШКОЛЫ'!A65510+'[2]ШКОЛЫ'!A65514+'[2]ШКОЛЫ'!A65515+'[2]ШКОЛЫ'!A65516+'[2]ШКОЛЫ'!A65534+'[2]ШКОЛЫ'!A65517+'[2]ШКОЛЫ'!A65518+'[2]ШКОЛЫ'!A65519+'[2]ШКОЛЫ'!A65520+'[2]ШКОЛЫ'!A65521+'[2]ШКОЛЫ'!A65522+'[2]ШКОЛЫ'!A65523+'[2]ШКОЛЫ'!A65524+'[2]ШКОЛЫ'!A65525+'[2]ШКОЛЫ'!A65526+'[2]ШКОЛЫ'!A65527+'[2]ШКОЛЫ'!A65528+'[2]ШКОЛЫ'!A65529+'[2]ШКОЛЫ'!A65530+'[2]ШКОЛЫ'!A65531+'[2]ШКОЛЫ'!A65532+'[2]ШКОЛЫ'!A65533</definedName>
    <definedName name="FIO">#REF!</definedName>
    <definedName name="q">#REF!+#REF!+#REF!+#REF!+#REF!</definedName>
    <definedName name="SIGN">#REF!</definedName>
    <definedName name="год">#REF!+#REF!+#REF!+#REF!</definedName>
    <definedName name="_xlnm.Print_Titles" localSheetId="0">'Лист1'!$3:$4</definedName>
    <definedName name="ИТОГО">#REF!+#REF!+#REF!</definedName>
    <definedName name="Канц">#REF!+#REF!+#REF!+#REF!+#REF!</definedName>
    <definedName name="квартал">SUM(#REF!)</definedName>
    <definedName name="мц">'[3]ШКОЛЫ'!A65535+'[3]ШКОЛЫ'!A65536+'[3]ШКОЛЫ'!A65510+'[3]ШКОЛЫ'!A65514+'[3]ШКОЛЫ'!A65515+'[3]ШКОЛЫ'!A65516+'[3]ШКОЛЫ'!A65534+'[3]ШКОЛЫ'!A65517+'[3]ШКОЛЫ'!A65518+'[3]ШКОЛЫ'!A65519+'[3]ШКОЛЫ'!A65520+'[3]ШКОЛЫ'!A65521+'[3]ШКОЛЫ'!A65522+'[3]ШКОЛЫ'!A65523+'[3]ШКОЛЫ'!A65524+'[3]ШКОЛЫ'!A65525+'[3]ШКОЛЫ'!A65526+'[3]ШКОЛЫ'!A65527+'[3]ШКОЛЫ'!A65528+'[3]ШКОЛЫ'!A65529+'[3]ШКОЛЫ'!A65530+'[3]ШКОЛЫ'!A65531+'[3]ШКОЛЫ'!A65532+'[3]ШКОЛЫ'!A65533</definedName>
    <definedName name="ннн">'[4]ШКОЛЫ'!A65535+'[4]ШКОЛЫ'!A65536+'[4]ШКОЛЫ'!A65510+'[4]ШКОЛЫ'!A65514+'[4]ШКОЛЫ'!A65515+'[4]ШКОЛЫ'!A65516+'[4]ШКОЛЫ'!A65534+'[4]ШКОЛЫ'!A65517+'[4]ШКОЛЫ'!A65518+'[4]ШКОЛЫ'!A65519+'[4]ШКОЛЫ'!A65520+'[4]ШКОЛЫ'!A65521+'[4]ШКОЛЫ'!A65522+'[4]ШКОЛЫ'!A65523+'[4]ШКОЛЫ'!A65524+'[4]ШКОЛЫ'!A65525+'[4]ШКОЛЫ'!A65526+'[4]ШКОЛЫ'!A65527+'[4]ШКОЛЫ'!A65528+'[4]ШКОЛЫ'!A65529+'[4]ШКОЛЫ'!A65530+'[4]ШКОЛЫ'!A65531+'[4]ШКОЛЫ'!A65532+'[4]ШКОЛЫ'!A65533</definedName>
    <definedName name="оооо">#REF!+#REF!+#REF!+#REF!+#REF!</definedName>
    <definedName name="отклонения">#REF!-#REF!</definedName>
    <definedName name="пит">'[3]ШКОЛЫ'!A65535+'[3]ШКОЛЫ'!A65536+'[3]ШКОЛЫ'!A65510+'[3]ШКОЛЫ'!A65514+'[3]ШКОЛЫ'!A65515+'[3]ШКОЛЫ'!A65516+'[3]ШКОЛЫ'!A65534+'[3]ШКОЛЫ'!A65517+'[3]ШКОЛЫ'!A65518+'[3]ШКОЛЫ'!A65519+'[3]ШКОЛЫ'!A65520+'[3]ШКОЛЫ'!A65521+'[3]ШКОЛЫ'!A65522+'[3]ШКОЛЫ'!A65523+'[3]ШКОЛЫ'!A65524+'[3]ШКОЛЫ'!A65525+'[3]ШКОЛЫ'!A65526+'[3]ШКОЛЫ'!A65527+'[3]ШКОЛЫ'!A65528+'[3]ШКОЛЫ'!A65529+'[3]ШКОЛЫ'!A65530+'[3]ШКОЛЫ'!A65531+'[3]ШКОЛЫ'!A65532+'[3]ШКОЛЫ'!A65533</definedName>
    <definedName name="Расх">SUM(#REF!)</definedName>
    <definedName name="расходы">SUM(#REF!)</definedName>
    <definedName name="ц">SUM(#REF!)</definedName>
    <definedName name="школы">#REF!+#REF!+#REF!+#REF!+#REF!</definedName>
  </definedNames>
  <calcPr fullCalcOnLoad="1"/>
</workbook>
</file>

<file path=xl/sharedStrings.xml><?xml version="1.0" encoding="utf-8"?>
<sst xmlns="http://schemas.openxmlformats.org/spreadsheetml/2006/main" count="189" uniqueCount="61">
  <si>
    <t/>
  </si>
  <si>
    <t>01</t>
  </si>
  <si>
    <t>04</t>
  </si>
  <si>
    <t>13</t>
  </si>
  <si>
    <t>тыс. руб.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</si>
  <si>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</si>
  <si>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</si>
  <si>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Мероприятия в сфере общегосударственного управления</t>
  </si>
  <si>
    <t>Резервные фонды</t>
  </si>
  <si>
    <t>Резервные средства</t>
  </si>
  <si>
    <t>11</t>
  </si>
  <si>
    <t>Исполнение судебных актов</t>
  </si>
  <si>
    <t>Процентные платежи по муниципальным долговым обязательствам</t>
  </si>
  <si>
    <t>Обслуживание муниципального долга</t>
  </si>
  <si>
    <t>Иные бюджетные ассигнования</t>
  </si>
  <si>
    <t>Код</t>
  </si>
  <si>
    <t>ПР</t>
  </si>
  <si>
    <t>ЦСР</t>
  </si>
  <si>
    <t>ВР</t>
  </si>
  <si>
    <t>902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</si>
  <si>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</si>
  <si>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</si>
  <si>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</si>
  <si>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</si>
  <si>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Непрограммное направление расходов</t>
  </si>
  <si>
    <t>Другие общегосударственные вопросы</t>
  </si>
  <si>
    <t>Мероприятия в установленной сфере деятельности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</si>
  <si>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</si>
  <si>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</si>
  <si>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</si>
  <si>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 xml:space="preserve">Кассовое исполнение за 2014 год   </t>
  </si>
  <si>
    <t xml:space="preserve">Рз </t>
  </si>
  <si>
    <t>990 00 00000</t>
  </si>
  <si>
    <t>990 00 07000</t>
  </si>
  <si>
    <t>990 00 07090</t>
  </si>
  <si>
    <t>990 00 04000</t>
  </si>
  <si>
    <t>990 00 04040</t>
  </si>
  <si>
    <t>990 00 13000</t>
  </si>
  <si>
    <t>Департамент финансов администрации городского округа Тольятти</t>
  </si>
  <si>
    <t>Закупка товаров, работ и услуг для обеспечения государственных (муниципальных) нужд</t>
  </si>
  <si>
    <t xml:space="preserve">Резервный фонд администрации городского округа Тольятти </t>
  </si>
  <si>
    <t>Уплата налогов, сборов и иных платежей</t>
  </si>
  <si>
    <t>Иные нераспределенные бюджетные ассигнования на реализацию инициативных проектов</t>
  </si>
  <si>
    <t>990 00 04710</t>
  </si>
  <si>
    <t>Муниципальная программа «Развитие органов местного самоуправления городского округа Тольятти на 2023-2028 годы»</t>
  </si>
  <si>
    <t>220 00 00000</t>
  </si>
  <si>
    <t>220 00 11000</t>
  </si>
  <si>
    <t>220 00 11040</t>
  </si>
  <si>
    <t>990 00 04750</t>
  </si>
  <si>
    <t>220 00 04000</t>
  </si>
  <si>
    <t>220 00 04040</t>
  </si>
  <si>
    <t>Резерв на софинансирование для средств из вышестоящих бюджетов</t>
  </si>
  <si>
    <t>990 00 04760</t>
  </si>
  <si>
    <t xml:space="preserve">Дополнительная мера социальной поддержки по предоставлению ежемесячной денежной выплаты на оплату жилого помещения, занимаемого по договору найма, педагогическим работникам муниципальных общеобразовательных учреждений 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</si>
  <si>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2024 ГОД И ПЛАНОВЫЙ ПЕРИОД 2025 И 2026 ГОДОВ</t>
  </si>
  <si>
    <t>Сумма (тыс.руб.)</t>
  </si>
  <si>
    <t>2024</t>
  </si>
  <si>
    <t>2025</t>
  </si>
  <si>
    <t>2026</t>
  </si>
  <si>
    <t>Резервные средства на предоставление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для приведения зданий в нормативное состояние</t>
  </si>
  <si>
    <t>990 00 04780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</si>
</sst>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_-* #,##0_р_._-;\-* #,##0_р_._-;_-* &quot;-&quot;??_р_._-;_-@_-"/>
    <numFmt numFmtId="175" formatCode="#,##0.0"/>
    <numFmt numFmtId="176" formatCode="_-* #,##0.0_р_._-;\-* #,##0.0_р_._-;_-* &quot;-&quot;??_р_._-;_-@_-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/>
    </xf>
    <xf numFmtId="174" fontId="2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74" fontId="8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174" fontId="9" fillId="33" borderId="1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174" fontId="9" fillId="33" borderId="12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 horizontal="right"/>
    </xf>
    <xf numFmtId="0" fontId="44" fillId="33" borderId="14" xfId="0" applyFont="1" applyFill="1" applyBorder="1" applyAlignment="1">
      <alignment/>
    </xf>
    <xf numFmtId="0" fontId="44" fillId="33" borderId="0" xfId="0" applyFont="1" applyFill="1" applyAlignment="1">
      <alignment/>
    </xf>
    <xf numFmtId="0" fontId="8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9" fontId="8" fillId="33" borderId="16" xfId="64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0" fontId="8" fillId="33" borderId="16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175" fontId="8" fillId="33" borderId="16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расчет Бельмесовой 27.08.2014" xfId="56"/>
    <cellStyle name="Обычный 3" xfId="57"/>
    <cellStyle name="Обычный 4" xfId="58"/>
    <cellStyle name="Обычный 4 2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ауп" xfId="67"/>
    <cellStyle name="Тысячи_ауп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Planir\Users\belmesova\Desktop\&#1088;&#1072;&#1089;&#1095;&#1077;&#1090;%20&#1041;&#1077;&#1083;&#1100;&#1084;&#1077;&#1089;&#1086;&#1074;&#1086;&#1081;%2027.08.2014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temp\Documents%20and%20Settings\nnn\&#1056;&#1072;&#1073;&#1086;&#1095;&#1080;&#1081;%20&#1089;&#1090;&#1086;&#1083;\&#1079;&#1072;&#1103;&#1074;&#1082;&#1072;\2004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2002%20&#1075;&#1086;&#1076;\&#1052;&#1047;%202002\&#1055;&#1088;&#1086;&#1075;&#1088;&#1072;&#1084;&#1084;&#1072;\&#1092;&#1080;&#1085;&#1072;&#1085;&#10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temp\&#1055;&#1086;&#1095;&#1090;&#1072;\&#1055;&#1088;&#1086;&#1075;&#1088;&#1072;&#1084;&#1084;&#1072;\&#1092;&#1080;&#1085;&#1072;&#1085;&#10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temp\Documents%20and%20Settings\nnn\&#1056;&#1072;&#1073;&#1086;&#1095;&#1080;&#1081;%20&#1089;&#1090;&#1086;&#1083;\&#1079;&#1072;&#1103;&#1074;&#1082;&#1072;\2004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&#1055;&#1088;&#1086;&#1075;&#1088;&#1072;&#1084;&#1084;&#1072;\&#1092;&#1080;&#1085;&#1072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Нади"/>
      <sheetName val="расшифровка"/>
      <sheetName val="энергосбережение"/>
      <sheetName val="пожарка"/>
      <sheetName val="Сравне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39" sqref="H39"/>
    </sheetView>
  </sheetViews>
  <sheetFormatPr defaultColWidth="8.75390625" defaultRowHeight="15.75"/>
  <cols>
    <col min="1" max="1" width="46.75390625" style="5" customWidth="1"/>
    <col min="2" max="2" width="7.00390625" style="5" customWidth="1"/>
    <col min="3" max="3" width="5.50390625" style="5" customWidth="1"/>
    <col min="4" max="4" width="5.375" style="5" customWidth="1"/>
    <col min="5" max="5" width="13.625" style="5" customWidth="1"/>
    <col min="6" max="6" width="4.75390625" style="5" customWidth="1"/>
    <col min="7" max="7" width="6.50390625" style="5" hidden="1" customWidth="1"/>
    <col min="8" max="8" width="11.50390625" style="5" customWidth="1"/>
    <col min="9" max="9" width="11.875" style="5" customWidth="1"/>
    <col min="10" max="10" width="12.375" style="5" customWidth="1"/>
    <col min="11" max="16384" width="8.75390625" style="5" customWidth="1"/>
  </cols>
  <sheetData>
    <row r="1" spans="1:10" ht="102" customHeight="1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3.5" customHeight="1">
      <c r="A2" s="6"/>
      <c r="B2" s="6"/>
      <c r="C2" s="6"/>
      <c r="D2" s="6"/>
      <c r="E2" s="6"/>
      <c r="F2" s="6"/>
      <c r="G2" s="6"/>
      <c r="J2" s="7" t="s">
        <v>4</v>
      </c>
    </row>
    <row r="3" spans="1:10" s="38" customFormat="1" ht="40.5" customHeight="1">
      <c r="A3" s="41" t="s">
        <v>29</v>
      </c>
      <c r="B3" s="43" t="s">
        <v>15</v>
      </c>
      <c r="C3" s="43" t="s">
        <v>31</v>
      </c>
      <c r="D3" s="43" t="s">
        <v>16</v>
      </c>
      <c r="E3" s="45" t="s">
        <v>17</v>
      </c>
      <c r="F3" s="46" t="s">
        <v>18</v>
      </c>
      <c r="G3" s="37"/>
      <c r="H3" s="47" t="s">
        <v>55</v>
      </c>
      <c r="I3" s="48"/>
      <c r="J3" s="49"/>
    </row>
    <row r="4" spans="1:10" s="38" customFormat="1" ht="40.5" customHeight="1">
      <c r="A4" s="42"/>
      <c r="B4" s="44"/>
      <c r="C4" s="42"/>
      <c r="D4" s="44"/>
      <c r="E4" s="42"/>
      <c r="F4" s="42"/>
      <c r="G4" s="39" t="s">
        <v>30</v>
      </c>
      <c r="H4" s="11" t="s">
        <v>56</v>
      </c>
      <c r="I4" s="11" t="s">
        <v>57</v>
      </c>
      <c r="J4" s="11" t="s">
        <v>58</v>
      </c>
    </row>
    <row r="5" spans="1:10" ht="35.25" customHeight="1">
      <c r="A5" s="8" t="s">
        <v>38</v>
      </c>
      <c r="B5" s="9" t="s">
        <v>19</v>
      </c>
      <c r="C5" s="10"/>
      <c r="D5" s="11"/>
      <c r="E5" s="10"/>
      <c r="F5" s="10"/>
      <c r="G5" s="11"/>
      <c r="H5" s="12">
        <f>H6+H16+H22+H45</f>
        <v>627782</v>
      </c>
      <c r="I5" s="12">
        <f>I6+I16+I22+I45</f>
        <v>622442</v>
      </c>
      <c r="J5" s="12">
        <f>J6+J16+J22+J45</f>
        <v>762480</v>
      </c>
    </row>
    <row r="6" spans="1:10" s="14" customFormat="1" ht="62.25" customHeight="1">
      <c r="A6" s="13" t="s">
        <v>20</v>
      </c>
      <c r="B6" s="9" t="s">
        <v>19</v>
      </c>
      <c r="C6" s="9" t="s">
        <v>1</v>
      </c>
      <c r="D6" s="9" t="s">
        <v>2</v>
      </c>
      <c r="E6" s="8"/>
      <c r="F6" s="8"/>
      <c r="G6" s="10" t="s">
        <v>0</v>
      </c>
      <c r="H6" s="12">
        <f aca="true" t="shared" si="0" ref="H6:J8">H7</f>
        <v>125354</v>
      </c>
      <c r="I6" s="12">
        <f t="shared" si="0"/>
        <v>122956</v>
      </c>
      <c r="J6" s="12">
        <f t="shared" si="0"/>
        <v>122956</v>
      </c>
    </row>
    <row r="7" spans="1:10" ht="54" customHeight="1">
      <c r="A7" s="4" t="s">
        <v>44</v>
      </c>
      <c r="B7" s="2">
        <v>902</v>
      </c>
      <c r="C7" s="2" t="s">
        <v>1</v>
      </c>
      <c r="D7" s="2" t="s">
        <v>2</v>
      </c>
      <c r="E7" s="1" t="s">
        <v>45</v>
      </c>
      <c r="F7" s="15"/>
      <c r="G7" s="15"/>
      <c r="H7" s="18">
        <f t="shared" si="0"/>
        <v>125354</v>
      </c>
      <c r="I7" s="18">
        <f t="shared" si="0"/>
        <v>122956</v>
      </c>
      <c r="J7" s="18">
        <f t="shared" si="0"/>
        <v>122956</v>
      </c>
    </row>
    <row r="8" spans="1:10" ht="30.75" customHeight="1">
      <c r="A8" s="16" t="s">
        <v>21</v>
      </c>
      <c r="B8" s="2">
        <v>902</v>
      </c>
      <c r="C8" s="2" t="s">
        <v>1</v>
      </c>
      <c r="D8" s="2" t="s">
        <v>2</v>
      </c>
      <c r="E8" s="1" t="s">
        <v>46</v>
      </c>
      <c r="F8" s="17"/>
      <c r="G8" s="15"/>
      <c r="H8" s="18">
        <f t="shared" si="0"/>
        <v>125354</v>
      </c>
      <c r="I8" s="18">
        <f t="shared" si="0"/>
        <v>122956</v>
      </c>
      <c r="J8" s="18">
        <f t="shared" si="0"/>
        <v>122956</v>
      </c>
    </row>
    <row r="9" spans="1:10" ht="18.75" customHeight="1">
      <c r="A9" s="16" t="s">
        <v>22</v>
      </c>
      <c r="B9" s="2">
        <v>902</v>
      </c>
      <c r="C9" s="2" t="s">
        <v>1</v>
      </c>
      <c r="D9" s="2" t="s">
        <v>2</v>
      </c>
      <c r="E9" s="1" t="s">
        <v>47</v>
      </c>
      <c r="F9" s="17"/>
      <c r="G9" s="15"/>
      <c r="H9" s="18">
        <f>H10+H12+H14</f>
        <v>125354</v>
      </c>
      <c r="I9" s="18">
        <f>I10+I12+I14</f>
        <v>122956</v>
      </c>
      <c r="J9" s="18">
        <f>J10+J12+J14</f>
        <v>122956</v>
      </c>
    </row>
    <row r="10" spans="1:10" ht="76.5" customHeight="1">
      <c r="A10" s="16" t="s">
        <v>23</v>
      </c>
      <c r="B10" s="2">
        <v>902</v>
      </c>
      <c r="C10" s="2" t="s">
        <v>1</v>
      </c>
      <c r="D10" s="2" t="s">
        <v>2</v>
      </c>
      <c r="E10" s="1" t="s">
        <v>47</v>
      </c>
      <c r="F10" s="15">
        <v>100</v>
      </c>
      <c r="G10" s="15">
        <v>211</v>
      </c>
      <c r="H10" s="18">
        <f>H11</f>
        <v>111708</v>
      </c>
      <c r="I10" s="18">
        <f>I11</f>
        <v>111651</v>
      </c>
      <c r="J10" s="18">
        <f>J11</f>
        <v>111651</v>
      </c>
    </row>
    <row r="11" spans="1:10" ht="30.75" customHeight="1">
      <c r="A11" s="16" t="s">
        <v>5</v>
      </c>
      <c r="B11" s="2">
        <v>902</v>
      </c>
      <c r="C11" s="2" t="s">
        <v>1</v>
      </c>
      <c r="D11" s="2" t="s">
        <v>2</v>
      </c>
      <c r="E11" s="1" t="s">
        <v>47</v>
      </c>
      <c r="F11" s="15">
        <v>120</v>
      </c>
      <c r="G11" s="15">
        <v>211</v>
      </c>
      <c r="H11" s="18">
        <f>95144+17529-741-224</f>
        <v>111708</v>
      </c>
      <c r="I11" s="18">
        <f>95144+17529-785-237</f>
        <v>111651</v>
      </c>
      <c r="J11" s="18">
        <f>95144+17529-785-237</f>
        <v>111651</v>
      </c>
    </row>
    <row r="12" spans="1:10" ht="30.75" customHeight="1">
      <c r="A12" s="16" t="s">
        <v>39</v>
      </c>
      <c r="B12" s="2">
        <v>902</v>
      </c>
      <c r="C12" s="2" t="s">
        <v>1</v>
      </c>
      <c r="D12" s="2" t="s">
        <v>2</v>
      </c>
      <c r="E12" s="1" t="s">
        <v>47</v>
      </c>
      <c r="F12" s="15">
        <v>200</v>
      </c>
      <c r="G12" s="15">
        <v>221</v>
      </c>
      <c r="H12" s="18">
        <f>H13</f>
        <v>13645</v>
      </c>
      <c r="I12" s="18">
        <f>I13</f>
        <v>11304</v>
      </c>
      <c r="J12" s="18">
        <f>J13</f>
        <v>11304</v>
      </c>
    </row>
    <row r="13" spans="1:10" ht="48" customHeight="1">
      <c r="A13" s="16" t="s">
        <v>6</v>
      </c>
      <c r="B13" s="2">
        <v>902</v>
      </c>
      <c r="C13" s="2" t="s">
        <v>1</v>
      </c>
      <c r="D13" s="2" t="s">
        <v>2</v>
      </c>
      <c r="E13" s="1" t="s">
        <v>47</v>
      </c>
      <c r="F13" s="15">
        <v>240</v>
      </c>
      <c r="G13" s="15">
        <v>221</v>
      </c>
      <c r="H13" s="18">
        <f>12409-1500+2736</f>
        <v>13645</v>
      </c>
      <c r="I13" s="18">
        <v>11304</v>
      </c>
      <c r="J13" s="18">
        <v>11304</v>
      </c>
    </row>
    <row r="14" spans="1:10" ht="22.5" customHeight="1">
      <c r="A14" s="28" t="s">
        <v>14</v>
      </c>
      <c r="B14" s="2">
        <v>902</v>
      </c>
      <c r="C14" s="2" t="s">
        <v>1</v>
      </c>
      <c r="D14" s="2" t="s">
        <v>2</v>
      </c>
      <c r="E14" s="1" t="s">
        <v>47</v>
      </c>
      <c r="F14" s="15">
        <v>800</v>
      </c>
      <c r="G14" s="15"/>
      <c r="H14" s="18">
        <f>H15</f>
        <v>1</v>
      </c>
      <c r="I14" s="18">
        <f>I15</f>
        <v>1</v>
      </c>
      <c r="J14" s="18">
        <f>J15</f>
        <v>1</v>
      </c>
    </row>
    <row r="15" spans="1:10" ht="22.5" customHeight="1">
      <c r="A15" s="16" t="s">
        <v>41</v>
      </c>
      <c r="B15" s="2">
        <v>902</v>
      </c>
      <c r="C15" s="2" t="s">
        <v>1</v>
      </c>
      <c r="D15" s="2" t="s">
        <v>2</v>
      </c>
      <c r="E15" s="1" t="s">
        <v>47</v>
      </c>
      <c r="F15" s="15">
        <v>850</v>
      </c>
      <c r="G15" s="15"/>
      <c r="H15" s="18">
        <v>1</v>
      </c>
      <c r="I15" s="18">
        <v>1</v>
      </c>
      <c r="J15" s="18">
        <v>1</v>
      </c>
    </row>
    <row r="16" spans="1:10" s="24" customFormat="1" ht="24" customHeight="1">
      <c r="A16" s="19" t="s">
        <v>8</v>
      </c>
      <c r="B16" s="17">
        <v>902</v>
      </c>
      <c r="C16" s="20" t="s">
        <v>1</v>
      </c>
      <c r="D16" s="20" t="s">
        <v>10</v>
      </c>
      <c r="E16" s="21"/>
      <c r="F16" s="22"/>
      <c r="G16" s="22"/>
      <c r="H16" s="23">
        <f>SUM(H21:H21)</f>
        <v>5531</v>
      </c>
      <c r="I16" s="23">
        <f>SUM(I21:I21)</f>
        <v>3000</v>
      </c>
      <c r="J16" s="23">
        <f>SUM(J21:J21)</f>
        <v>3000</v>
      </c>
    </row>
    <row r="17" spans="1:10" s="24" customFormat="1" ht="19.5" customHeight="1">
      <c r="A17" s="25" t="s">
        <v>24</v>
      </c>
      <c r="B17" s="15">
        <v>902</v>
      </c>
      <c r="C17" s="26" t="s">
        <v>1</v>
      </c>
      <c r="D17" s="26" t="s">
        <v>10</v>
      </c>
      <c r="E17" s="2" t="s">
        <v>32</v>
      </c>
      <c r="F17" s="15"/>
      <c r="G17" s="22"/>
      <c r="H17" s="27">
        <f>H21</f>
        <v>5531</v>
      </c>
      <c r="I17" s="27">
        <f>I21</f>
        <v>3000</v>
      </c>
      <c r="J17" s="27">
        <f>J21</f>
        <v>3000</v>
      </c>
    </row>
    <row r="18" spans="1:10" s="24" customFormat="1" ht="19.5" customHeight="1">
      <c r="A18" s="16" t="s">
        <v>8</v>
      </c>
      <c r="B18" s="15">
        <v>902</v>
      </c>
      <c r="C18" s="26" t="s">
        <v>1</v>
      </c>
      <c r="D18" s="26" t="s">
        <v>10</v>
      </c>
      <c r="E18" s="2" t="s">
        <v>33</v>
      </c>
      <c r="F18" s="15"/>
      <c r="G18" s="22"/>
      <c r="H18" s="27">
        <f>H21</f>
        <v>5531</v>
      </c>
      <c r="I18" s="27">
        <f>I21</f>
        <v>3000</v>
      </c>
      <c r="J18" s="27">
        <f>J21</f>
        <v>3000</v>
      </c>
    </row>
    <row r="19" spans="1:10" ht="30.75" customHeight="1">
      <c r="A19" s="16" t="s">
        <v>40</v>
      </c>
      <c r="B19" s="15">
        <v>902</v>
      </c>
      <c r="C19" s="26" t="s">
        <v>1</v>
      </c>
      <c r="D19" s="26" t="s">
        <v>10</v>
      </c>
      <c r="E19" s="2" t="s">
        <v>34</v>
      </c>
      <c r="F19" s="15"/>
      <c r="G19" s="15">
        <v>222</v>
      </c>
      <c r="H19" s="27">
        <f>H21</f>
        <v>5531</v>
      </c>
      <c r="I19" s="27">
        <f>I21</f>
        <v>3000</v>
      </c>
      <c r="J19" s="27">
        <f>J21</f>
        <v>3000</v>
      </c>
    </row>
    <row r="20" spans="1:10" s="6" customFormat="1" ht="19.5" customHeight="1">
      <c r="A20" s="28" t="s">
        <v>14</v>
      </c>
      <c r="B20" s="29">
        <v>902</v>
      </c>
      <c r="C20" s="30" t="s">
        <v>1</v>
      </c>
      <c r="D20" s="30" t="s">
        <v>10</v>
      </c>
      <c r="E20" s="2" t="s">
        <v>34</v>
      </c>
      <c r="F20" s="29">
        <v>800</v>
      </c>
      <c r="G20" s="15"/>
      <c r="H20" s="27">
        <f>H21</f>
        <v>5531</v>
      </c>
      <c r="I20" s="27">
        <f>I21</f>
        <v>3000</v>
      </c>
      <c r="J20" s="27">
        <f>J21</f>
        <v>3000</v>
      </c>
    </row>
    <row r="21" spans="1:10" ht="19.5" customHeight="1">
      <c r="A21" s="31" t="s">
        <v>9</v>
      </c>
      <c r="B21" s="29">
        <v>902</v>
      </c>
      <c r="C21" s="30" t="s">
        <v>1</v>
      </c>
      <c r="D21" s="30" t="s">
        <v>10</v>
      </c>
      <c r="E21" s="2" t="s">
        <v>34</v>
      </c>
      <c r="F21" s="29">
        <v>870</v>
      </c>
      <c r="G21" s="29">
        <v>222</v>
      </c>
      <c r="H21" s="32">
        <v>5531</v>
      </c>
      <c r="I21" s="32">
        <f>10000-7000</f>
        <v>3000</v>
      </c>
      <c r="J21" s="32">
        <f>10000-7000</f>
        <v>3000</v>
      </c>
    </row>
    <row r="22" spans="1:10" ht="23.25" customHeight="1">
      <c r="A22" s="19" t="s">
        <v>25</v>
      </c>
      <c r="B22" s="17">
        <v>902</v>
      </c>
      <c r="C22" s="20" t="s">
        <v>1</v>
      </c>
      <c r="D22" s="20" t="s">
        <v>3</v>
      </c>
      <c r="E22" s="15"/>
      <c r="F22" s="15"/>
      <c r="G22" s="15"/>
      <c r="H22" s="12">
        <f>H23+H28</f>
        <v>118890</v>
      </c>
      <c r="I22" s="12">
        <f>I23+I28</f>
        <v>10841</v>
      </c>
      <c r="J22" s="12">
        <f>J23+J28</f>
        <v>10841</v>
      </c>
    </row>
    <row r="23" spans="1:10" ht="54" customHeight="1">
      <c r="A23" s="4" t="s">
        <v>44</v>
      </c>
      <c r="B23" s="2">
        <v>902</v>
      </c>
      <c r="C23" s="26" t="s">
        <v>1</v>
      </c>
      <c r="D23" s="26" t="s">
        <v>3</v>
      </c>
      <c r="E23" s="1" t="s">
        <v>45</v>
      </c>
      <c r="F23" s="15"/>
      <c r="G23" s="15"/>
      <c r="H23" s="18">
        <f aca="true" t="shared" si="1" ref="H23:J24">H24</f>
        <v>50</v>
      </c>
      <c r="I23" s="18">
        <f t="shared" si="1"/>
        <v>50</v>
      </c>
      <c r="J23" s="18">
        <f t="shared" si="1"/>
        <v>50</v>
      </c>
    </row>
    <row r="24" spans="1:10" ht="18" customHeight="1">
      <c r="A24" s="16" t="s">
        <v>26</v>
      </c>
      <c r="B24" s="2">
        <v>902</v>
      </c>
      <c r="C24" s="26" t="s">
        <v>1</v>
      </c>
      <c r="D24" s="26" t="s">
        <v>3</v>
      </c>
      <c r="E24" s="1" t="s">
        <v>49</v>
      </c>
      <c r="F24" s="17"/>
      <c r="G24" s="15"/>
      <c r="H24" s="18">
        <f t="shared" si="1"/>
        <v>50</v>
      </c>
      <c r="I24" s="18">
        <f t="shared" si="1"/>
        <v>50</v>
      </c>
      <c r="J24" s="18">
        <f t="shared" si="1"/>
        <v>50</v>
      </c>
    </row>
    <row r="25" spans="1:10" ht="33.75" customHeight="1">
      <c r="A25" s="16" t="s">
        <v>7</v>
      </c>
      <c r="B25" s="2">
        <v>902</v>
      </c>
      <c r="C25" s="26" t="s">
        <v>1</v>
      </c>
      <c r="D25" s="26" t="s">
        <v>3</v>
      </c>
      <c r="E25" s="1" t="s">
        <v>50</v>
      </c>
      <c r="F25" s="17"/>
      <c r="G25" s="15"/>
      <c r="H25" s="18">
        <f aca="true" t="shared" si="2" ref="H25:J26">H26</f>
        <v>50</v>
      </c>
      <c r="I25" s="18">
        <f t="shared" si="2"/>
        <v>50</v>
      </c>
      <c r="J25" s="18">
        <f t="shared" si="2"/>
        <v>50</v>
      </c>
    </row>
    <row r="26" spans="1:10" ht="22.5" customHeight="1">
      <c r="A26" s="28" t="s">
        <v>14</v>
      </c>
      <c r="B26" s="2">
        <v>902</v>
      </c>
      <c r="C26" s="26" t="s">
        <v>1</v>
      </c>
      <c r="D26" s="26" t="s">
        <v>3</v>
      </c>
      <c r="E26" s="1" t="s">
        <v>50</v>
      </c>
      <c r="F26" s="15">
        <v>800</v>
      </c>
      <c r="G26" s="15"/>
      <c r="H26" s="18">
        <f t="shared" si="2"/>
        <v>50</v>
      </c>
      <c r="I26" s="18">
        <f t="shared" si="2"/>
        <v>50</v>
      </c>
      <c r="J26" s="18">
        <f t="shared" si="2"/>
        <v>50</v>
      </c>
    </row>
    <row r="27" spans="1:10" ht="22.5" customHeight="1">
      <c r="A27" s="16" t="s">
        <v>41</v>
      </c>
      <c r="B27" s="2">
        <v>902</v>
      </c>
      <c r="C27" s="26" t="s">
        <v>1</v>
      </c>
      <c r="D27" s="26" t="s">
        <v>3</v>
      </c>
      <c r="E27" s="1" t="s">
        <v>50</v>
      </c>
      <c r="F27" s="15">
        <v>850</v>
      </c>
      <c r="G27" s="15"/>
      <c r="H27" s="18">
        <v>50</v>
      </c>
      <c r="I27" s="18">
        <v>50</v>
      </c>
      <c r="J27" s="18">
        <v>50</v>
      </c>
    </row>
    <row r="28" spans="1:10" s="33" customFormat="1" ht="19.5" customHeight="1">
      <c r="A28" s="25" t="s">
        <v>24</v>
      </c>
      <c r="B28" s="15">
        <v>902</v>
      </c>
      <c r="C28" s="26" t="s">
        <v>1</v>
      </c>
      <c r="D28" s="26" t="s">
        <v>3</v>
      </c>
      <c r="E28" s="15" t="s">
        <v>32</v>
      </c>
      <c r="F28" s="15"/>
      <c r="G28" s="15"/>
      <c r="H28" s="18">
        <f>H29</f>
        <v>118840</v>
      </c>
      <c r="I28" s="18">
        <f>I29</f>
        <v>10791</v>
      </c>
      <c r="J28" s="18">
        <f>J29</f>
        <v>10791</v>
      </c>
    </row>
    <row r="29" spans="1:10" s="33" customFormat="1" ht="19.5" customHeight="1">
      <c r="A29" s="25" t="s">
        <v>26</v>
      </c>
      <c r="B29" s="15">
        <v>902</v>
      </c>
      <c r="C29" s="26" t="s">
        <v>1</v>
      </c>
      <c r="D29" s="26" t="s">
        <v>3</v>
      </c>
      <c r="E29" s="1" t="s">
        <v>35</v>
      </c>
      <c r="F29" s="15"/>
      <c r="G29" s="15"/>
      <c r="H29" s="18">
        <f>H30+H33+H36+H39+H42</f>
        <v>118840</v>
      </c>
      <c r="I29" s="18">
        <f>I30+I33+I36+I39+I42</f>
        <v>10791</v>
      </c>
      <c r="J29" s="18">
        <f>J30+J33+J36+J39+J42</f>
        <v>10791</v>
      </c>
    </row>
    <row r="30" spans="1:10" s="33" customFormat="1" ht="30.75" customHeight="1">
      <c r="A30" s="25" t="s">
        <v>7</v>
      </c>
      <c r="B30" s="15">
        <v>902</v>
      </c>
      <c r="C30" s="26" t="s">
        <v>1</v>
      </c>
      <c r="D30" s="26" t="s">
        <v>3</v>
      </c>
      <c r="E30" s="1" t="s">
        <v>36</v>
      </c>
      <c r="F30" s="15"/>
      <c r="G30" s="15"/>
      <c r="H30" s="18">
        <f aca="true" t="shared" si="3" ref="H30:J31">H31</f>
        <v>5650</v>
      </c>
      <c r="I30" s="18">
        <f t="shared" si="3"/>
        <v>5650</v>
      </c>
      <c r="J30" s="18">
        <f t="shared" si="3"/>
        <v>5650</v>
      </c>
    </row>
    <row r="31" spans="1:10" ht="19.5" customHeight="1">
      <c r="A31" s="28" t="s">
        <v>14</v>
      </c>
      <c r="B31" s="15">
        <v>902</v>
      </c>
      <c r="C31" s="26" t="s">
        <v>1</v>
      </c>
      <c r="D31" s="26" t="s">
        <v>3</v>
      </c>
      <c r="E31" s="1" t="s">
        <v>36</v>
      </c>
      <c r="F31" s="15">
        <v>800</v>
      </c>
      <c r="G31" s="15"/>
      <c r="H31" s="18">
        <f t="shared" si="3"/>
        <v>5650</v>
      </c>
      <c r="I31" s="18">
        <f t="shared" si="3"/>
        <v>5650</v>
      </c>
      <c r="J31" s="18">
        <f t="shared" si="3"/>
        <v>5650</v>
      </c>
    </row>
    <row r="32" spans="1:10" ht="19.5" customHeight="1">
      <c r="A32" s="16" t="s">
        <v>11</v>
      </c>
      <c r="B32" s="15">
        <v>902</v>
      </c>
      <c r="C32" s="26" t="s">
        <v>1</v>
      </c>
      <c r="D32" s="26" t="s">
        <v>3</v>
      </c>
      <c r="E32" s="1" t="s">
        <v>36</v>
      </c>
      <c r="F32" s="15">
        <v>830</v>
      </c>
      <c r="G32" s="15"/>
      <c r="H32" s="18">
        <v>5650</v>
      </c>
      <c r="I32" s="18">
        <v>5650</v>
      </c>
      <c r="J32" s="18">
        <v>5650</v>
      </c>
    </row>
    <row r="33" spans="1:10" ht="30.75" customHeight="1">
      <c r="A33" s="16" t="s">
        <v>42</v>
      </c>
      <c r="B33" s="15">
        <v>902</v>
      </c>
      <c r="C33" s="26" t="s">
        <v>1</v>
      </c>
      <c r="D33" s="26" t="s">
        <v>3</v>
      </c>
      <c r="E33" s="1" t="s">
        <v>43</v>
      </c>
      <c r="F33" s="15"/>
      <c r="G33" s="15"/>
      <c r="H33" s="18">
        <f>H34</f>
        <v>10000</v>
      </c>
      <c r="I33" s="18"/>
      <c r="J33" s="18"/>
    </row>
    <row r="34" spans="1:10" ht="19.5" customHeight="1">
      <c r="A34" s="16" t="s">
        <v>14</v>
      </c>
      <c r="B34" s="15">
        <v>902</v>
      </c>
      <c r="C34" s="26" t="s">
        <v>1</v>
      </c>
      <c r="D34" s="26" t="s">
        <v>3</v>
      </c>
      <c r="E34" s="1" t="s">
        <v>43</v>
      </c>
      <c r="F34" s="15">
        <v>800</v>
      </c>
      <c r="G34" s="15"/>
      <c r="H34" s="18">
        <f>H35</f>
        <v>10000</v>
      </c>
      <c r="I34" s="18"/>
      <c r="J34" s="18"/>
    </row>
    <row r="35" spans="1:10" ht="19.5" customHeight="1">
      <c r="A35" s="16" t="s">
        <v>9</v>
      </c>
      <c r="B35" s="15">
        <v>902</v>
      </c>
      <c r="C35" s="26" t="s">
        <v>1</v>
      </c>
      <c r="D35" s="26" t="s">
        <v>3</v>
      </c>
      <c r="E35" s="1" t="s">
        <v>43</v>
      </c>
      <c r="F35" s="15">
        <v>870</v>
      </c>
      <c r="G35" s="15"/>
      <c r="H35" s="18">
        <v>10000</v>
      </c>
      <c r="I35" s="18"/>
      <c r="J35" s="18"/>
    </row>
    <row r="36" spans="1:10" ht="33" customHeight="1">
      <c r="A36" s="16" t="s">
        <v>51</v>
      </c>
      <c r="B36" s="15">
        <v>902</v>
      </c>
      <c r="C36" s="26" t="s">
        <v>1</v>
      </c>
      <c r="D36" s="26" t="s">
        <v>3</v>
      </c>
      <c r="E36" s="1" t="s">
        <v>48</v>
      </c>
      <c r="F36" s="15"/>
      <c r="G36" s="15"/>
      <c r="H36" s="18">
        <f>H37</f>
        <v>88301</v>
      </c>
      <c r="I36" s="18"/>
      <c r="J36" s="18"/>
    </row>
    <row r="37" spans="1:10" ht="19.5" customHeight="1">
      <c r="A37" s="28" t="s">
        <v>14</v>
      </c>
      <c r="B37" s="15">
        <v>902</v>
      </c>
      <c r="C37" s="26" t="s">
        <v>1</v>
      </c>
      <c r="D37" s="26" t="s">
        <v>3</v>
      </c>
      <c r="E37" s="1" t="s">
        <v>48</v>
      </c>
      <c r="F37" s="15">
        <v>800</v>
      </c>
      <c r="G37" s="15"/>
      <c r="H37" s="18">
        <f>H38</f>
        <v>88301</v>
      </c>
      <c r="I37" s="18"/>
      <c r="J37" s="18"/>
    </row>
    <row r="38" spans="1:10" ht="19.5" customHeight="1">
      <c r="A38" s="31" t="s">
        <v>9</v>
      </c>
      <c r="B38" s="15">
        <v>902</v>
      </c>
      <c r="C38" s="26" t="s">
        <v>1</v>
      </c>
      <c r="D38" s="26" t="s">
        <v>3</v>
      </c>
      <c r="E38" s="1" t="s">
        <v>48</v>
      </c>
      <c r="F38" s="15">
        <v>870</v>
      </c>
      <c r="G38" s="15"/>
      <c r="H38" s="18">
        <v>88301</v>
      </c>
      <c r="I38" s="18"/>
      <c r="J38" s="18"/>
    </row>
    <row r="39" spans="1:10" ht="82.5" customHeight="1">
      <c r="A39" s="16" t="s">
        <v>53</v>
      </c>
      <c r="B39" s="15">
        <v>902</v>
      </c>
      <c r="C39" s="26" t="s">
        <v>1</v>
      </c>
      <c r="D39" s="26" t="s">
        <v>3</v>
      </c>
      <c r="E39" s="1" t="s">
        <v>52</v>
      </c>
      <c r="F39" s="15"/>
      <c r="G39" s="15"/>
      <c r="H39" s="18">
        <f aca="true" t="shared" si="4" ref="H39:J40">H40</f>
        <v>5141</v>
      </c>
      <c r="I39" s="18">
        <f t="shared" si="4"/>
        <v>5141</v>
      </c>
      <c r="J39" s="18">
        <f t="shared" si="4"/>
        <v>5141</v>
      </c>
    </row>
    <row r="40" spans="1:10" ht="19.5" customHeight="1">
      <c r="A40" s="28" t="s">
        <v>14</v>
      </c>
      <c r="B40" s="15">
        <v>902</v>
      </c>
      <c r="C40" s="26" t="s">
        <v>1</v>
      </c>
      <c r="D40" s="26" t="s">
        <v>3</v>
      </c>
      <c r="E40" s="1" t="s">
        <v>52</v>
      </c>
      <c r="F40" s="15">
        <v>800</v>
      </c>
      <c r="G40" s="15"/>
      <c r="H40" s="18">
        <f t="shared" si="4"/>
        <v>5141</v>
      </c>
      <c r="I40" s="18">
        <f t="shared" si="4"/>
        <v>5141</v>
      </c>
      <c r="J40" s="18">
        <f t="shared" si="4"/>
        <v>5141</v>
      </c>
    </row>
    <row r="41" spans="1:10" ht="19.5" customHeight="1">
      <c r="A41" s="31" t="s">
        <v>9</v>
      </c>
      <c r="B41" s="15">
        <v>902</v>
      </c>
      <c r="C41" s="26" t="s">
        <v>1</v>
      </c>
      <c r="D41" s="26" t="s">
        <v>3</v>
      </c>
      <c r="E41" s="1" t="s">
        <v>52</v>
      </c>
      <c r="F41" s="15">
        <v>870</v>
      </c>
      <c r="G41" s="15"/>
      <c r="H41" s="18">
        <v>5141</v>
      </c>
      <c r="I41" s="18">
        <v>5141</v>
      </c>
      <c r="J41" s="18">
        <v>5141</v>
      </c>
    </row>
    <row r="42" spans="1:10" ht="94.5">
      <c r="A42" s="16" t="s">
        <v>59</v>
      </c>
      <c r="B42" s="15">
        <v>902</v>
      </c>
      <c r="C42" s="26" t="s">
        <v>1</v>
      </c>
      <c r="D42" s="26" t="s">
        <v>3</v>
      </c>
      <c r="E42" s="1" t="s">
        <v>60</v>
      </c>
      <c r="F42" s="15"/>
      <c r="G42" s="15"/>
      <c r="H42" s="18">
        <f>H43</f>
        <v>9748</v>
      </c>
      <c r="I42" s="18"/>
      <c r="J42" s="18"/>
    </row>
    <row r="43" spans="1:10" ht="19.5" customHeight="1">
      <c r="A43" s="28" t="s">
        <v>14</v>
      </c>
      <c r="B43" s="15">
        <v>902</v>
      </c>
      <c r="C43" s="26" t="s">
        <v>1</v>
      </c>
      <c r="D43" s="26" t="s">
        <v>3</v>
      </c>
      <c r="E43" s="1" t="s">
        <v>60</v>
      </c>
      <c r="F43" s="15">
        <v>800</v>
      </c>
      <c r="G43" s="15"/>
      <c r="H43" s="18">
        <f>H44</f>
        <v>9748</v>
      </c>
      <c r="I43" s="18"/>
      <c r="J43" s="18"/>
    </row>
    <row r="44" spans="1:10" ht="19.5" customHeight="1">
      <c r="A44" s="31" t="s">
        <v>9</v>
      </c>
      <c r="B44" s="15">
        <v>902</v>
      </c>
      <c r="C44" s="26" t="s">
        <v>1</v>
      </c>
      <c r="D44" s="26" t="s">
        <v>3</v>
      </c>
      <c r="E44" s="1" t="s">
        <v>60</v>
      </c>
      <c r="F44" s="15">
        <v>870</v>
      </c>
      <c r="G44" s="15"/>
      <c r="H44" s="18">
        <v>9748</v>
      </c>
      <c r="I44" s="18"/>
      <c r="J44" s="18"/>
    </row>
    <row r="45" spans="1:10" s="24" customFormat="1" ht="39" customHeight="1">
      <c r="A45" s="19" t="s">
        <v>27</v>
      </c>
      <c r="B45" s="17">
        <v>902</v>
      </c>
      <c r="C45" s="20" t="s">
        <v>3</v>
      </c>
      <c r="D45" s="20" t="s">
        <v>1</v>
      </c>
      <c r="E45" s="3"/>
      <c r="F45" s="17"/>
      <c r="G45" s="17"/>
      <c r="H45" s="12">
        <f>H47</f>
        <v>378007</v>
      </c>
      <c r="I45" s="12">
        <f>I47</f>
        <v>485645</v>
      </c>
      <c r="J45" s="12">
        <f>J47</f>
        <v>625683</v>
      </c>
    </row>
    <row r="46" spans="1:10" s="33" customFormat="1" ht="19.5" customHeight="1">
      <c r="A46" s="25" t="s">
        <v>24</v>
      </c>
      <c r="B46" s="15">
        <v>902</v>
      </c>
      <c r="C46" s="26" t="s">
        <v>3</v>
      </c>
      <c r="D46" s="26" t="s">
        <v>1</v>
      </c>
      <c r="E46" s="1" t="s">
        <v>32</v>
      </c>
      <c r="F46" s="15"/>
      <c r="G46" s="15"/>
      <c r="H46" s="18">
        <f>H47</f>
        <v>378007</v>
      </c>
      <c r="I46" s="18">
        <f>I47</f>
        <v>485645</v>
      </c>
      <c r="J46" s="18">
        <f>J47</f>
        <v>625683</v>
      </c>
    </row>
    <row r="47" spans="1:10" ht="30.75" customHeight="1">
      <c r="A47" s="25" t="s">
        <v>12</v>
      </c>
      <c r="B47" s="15">
        <v>902</v>
      </c>
      <c r="C47" s="26" t="s">
        <v>3</v>
      </c>
      <c r="D47" s="26" t="s">
        <v>1</v>
      </c>
      <c r="E47" s="1" t="s">
        <v>37</v>
      </c>
      <c r="F47" s="15"/>
      <c r="G47" s="15"/>
      <c r="H47" s="18">
        <f>H49</f>
        <v>378007</v>
      </c>
      <c r="I47" s="18">
        <f>I49</f>
        <v>485645</v>
      </c>
      <c r="J47" s="18">
        <f>J49</f>
        <v>625683</v>
      </c>
    </row>
    <row r="48" spans="1:10" ht="30.75" customHeight="1">
      <c r="A48" s="25" t="s">
        <v>28</v>
      </c>
      <c r="B48" s="15">
        <v>902</v>
      </c>
      <c r="C48" s="26" t="s">
        <v>3</v>
      </c>
      <c r="D48" s="26" t="s">
        <v>1</v>
      </c>
      <c r="E48" s="1" t="s">
        <v>37</v>
      </c>
      <c r="F48" s="15">
        <v>700</v>
      </c>
      <c r="G48" s="15">
        <v>290</v>
      </c>
      <c r="H48" s="18">
        <f>H49</f>
        <v>378007</v>
      </c>
      <c r="I48" s="18">
        <f>I49</f>
        <v>485645</v>
      </c>
      <c r="J48" s="18">
        <f>J49</f>
        <v>625683</v>
      </c>
    </row>
    <row r="49" spans="1:10" ht="19.5" customHeight="1">
      <c r="A49" s="25" t="s">
        <v>13</v>
      </c>
      <c r="B49" s="15">
        <v>902</v>
      </c>
      <c r="C49" s="26" t="s">
        <v>3</v>
      </c>
      <c r="D49" s="26" t="s">
        <v>1</v>
      </c>
      <c r="E49" s="1" t="s">
        <v>37</v>
      </c>
      <c r="F49" s="15">
        <v>730</v>
      </c>
      <c r="G49" s="15">
        <v>290</v>
      </c>
      <c r="H49" s="18">
        <v>378007</v>
      </c>
      <c r="I49" s="18">
        <v>485645</v>
      </c>
      <c r="J49" s="18">
        <v>625683</v>
      </c>
    </row>
    <row r="50" spans="1:10" ht="54" customHeight="1">
      <c r="A50" s="34"/>
      <c r="B50" s="35"/>
      <c r="C50" s="35"/>
      <c r="D50" s="35"/>
      <c r="E50" s="35"/>
      <c r="F50" s="34"/>
      <c r="G50" s="34"/>
      <c r="H50" s="36"/>
      <c r="I50" s="34"/>
      <c r="J50" s="34"/>
    </row>
  </sheetData>
  <sheetProtection/>
  <mergeCells count="8">
    <mergeCell ref="A1:J1"/>
    <mergeCell ref="A3:A4"/>
    <mergeCell ref="B3:B4"/>
    <mergeCell ref="C3:C4"/>
    <mergeCell ref="D3:D4"/>
    <mergeCell ref="E3:E4"/>
    <mergeCell ref="F3:F4"/>
    <mergeCell ref="H3:J3"/>
  </mergeCells>
  <printOptions/>
  <pageMargins left="0.9055118110236221" right="0.31496062992125984" top="0.7480314960629921" bottom="0.3937007874015748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Дементьева Елена Александровна</dc:creator>
  <cp:keywords/>
  <dc:description/>
  <cp:lastModifiedBy>Куймакова Наталия Васильевна</cp:lastModifiedBy>
  <cp:lastPrinted>2024-02-08T07:24:56Z</cp:lastPrinted>
  <dcterms:created xsi:type="dcterms:W3CDTF">2013-10-25T05:52:03Z</dcterms:created>
  <dcterms:modified xsi:type="dcterms:W3CDTF">2024-04-02T05:59:36Z</dcterms:modified>
  <cp:category/>
  <cp:version/>
  <cp:contentType/>
  <cp:contentStatus/>
</cp:coreProperties>
</file>