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'2018'!$A$10:$F$48</definedName>
    <definedName name="_xlnm.Print_Titles" localSheetId="0">'2018'!$10:$12</definedName>
    <definedName name="_xlnm.Print_Area" localSheetId="0">'2018'!$A$1:$T$46</definedName>
  </definedNames>
  <calcPr calcId="125725"/>
</workbook>
</file>

<file path=xl/calcChain.xml><?xml version="1.0" encoding="utf-8"?>
<calcChain xmlns="http://schemas.openxmlformats.org/spreadsheetml/2006/main">
  <c r="P35" i="1"/>
  <c r="P34" s="1"/>
  <c r="Q35"/>
  <c r="Q34" s="1"/>
  <c r="R35"/>
  <c r="R34" s="1"/>
  <c r="Q44"/>
  <c r="Q43" s="1"/>
  <c r="O44"/>
  <c r="O43" s="1"/>
  <c r="R41"/>
  <c r="R40" s="1"/>
  <c r="Q41"/>
  <c r="Q40" s="1"/>
  <c r="P41"/>
  <c r="P40" s="1"/>
  <c r="O41"/>
  <c r="O40" s="1"/>
  <c r="R38"/>
  <c r="R37" s="1"/>
  <c r="Q38"/>
  <c r="Q37" s="1"/>
  <c r="P38"/>
  <c r="P37" s="1"/>
  <c r="O38"/>
  <c r="O37" s="1"/>
  <c r="O35"/>
  <c r="O34" s="1"/>
  <c r="R30"/>
  <c r="R29" s="1"/>
  <c r="R28" s="1"/>
  <c r="R27" s="1"/>
  <c r="Q30"/>
  <c r="Q29" s="1"/>
  <c r="Q28" s="1"/>
  <c r="Q27" s="1"/>
  <c r="P30"/>
  <c r="P29" s="1"/>
  <c r="P28" s="1"/>
  <c r="P27" s="1"/>
  <c r="O30"/>
  <c r="O29" s="1"/>
  <c r="O28" s="1"/>
  <c r="O27" s="1"/>
  <c r="R23"/>
  <c r="Q23"/>
  <c r="P23"/>
  <c r="O23"/>
  <c r="R21"/>
  <c r="Q21"/>
  <c r="P21"/>
  <c r="O21"/>
  <c r="R19"/>
  <c r="R18" s="1"/>
  <c r="R17" s="1"/>
  <c r="R16" s="1"/>
  <c r="R15" s="1"/>
  <c r="Q19"/>
  <c r="Q18" s="1"/>
  <c r="Q17" s="1"/>
  <c r="Q16" s="1"/>
  <c r="Q15" s="1"/>
  <c r="P19"/>
  <c r="O19"/>
  <c r="O18" s="1"/>
  <c r="O17" s="1"/>
  <c r="O16" s="1"/>
  <c r="O15" s="1"/>
  <c r="N45"/>
  <c r="T45" s="1"/>
  <c r="M45"/>
  <c r="S45" s="1"/>
  <c r="S44" s="1"/>
  <c r="S43" s="1"/>
  <c r="N42"/>
  <c r="T42" s="1"/>
  <c r="T41" s="1"/>
  <c r="T40" s="1"/>
  <c r="N39"/>
  <c r="T39" s="1"/>
  <c r="T38" s="1"/>
  <c r="T37" s="1"/>
  <c r="M39"/>
  <c r="S39" s="1"/>
  <c r="S38" s="1"/>
  <c r="S37" s="1"/>
  <c r="N36"/>
  <c r="T36" s="1"/>
  <c r="T35" s="1"/>
  <c r="T34" s="1"/>
  <c r="M36"/>
  <c r="M35" s="1"/>
  <c r="M34" s="1"/>
  <c r="N31"/>
  <c r="T31" s="1"/>
  <c r="T30" s="1"/>
  <c r="T29" s="1"/>
  <c r="T28" s="1"/>
  <c r="T27" s="1"/>
  <c r="M31"/>
  <c r="N24"/>
  <c r="T24" s="1"/>
  <c r="T23" s="1"/>
  <c r="N22"/>
  <c r="T22" s="1"/>
  <c r="T21" s="1"/>
  <c r="N20"/>
  <c r="T20" s="1"/>
  <c r="T19" s="1"/>
  <c r="K44"/>
  <c r="K43" s="1"/>
  <c r="I44"/>
  <c r="I43" s="1"/>
  <c r="K41"/>
  <c r="K40" s="1"/>
  <c r="L41"/>
  <c r="L40" s="1"/>
  <c r="J41"/>
  <c r="J40" s="1"/>
  <c r="I41"/>
  <c r="I40" s="1"/>
  <c r="L38"/>
  <c r="L37" s="1"/>
  <c r="K38"/>
  <c r="K37" s="1"/>
  <c r="J38"/>
  <c r="J37" s="1"/>
  <c r="J33" s="1"/>
  <c r="J32" s="1"/>
  <c r="I38"/>
  <c r="I37" s="1"/>
  <c r="K35"/>
  <c r="K34" s="1"/>
  <c r="I35"/>
  <c r="I34" s="1"/>
  <c r="L30"/>
  <c r="K30"/>
  <c r="J30"/>
  <c r="J29" s="1"/>
  <c r="J28" s="1"/>
  <c r="J27" s="1"/>
  <c r="I30"/>
  <c r="I29" s="1"/>
  <c r="I28" s="1"/>
  <c r="I27" s="1"/>
  <c r="L29"/>
  <c r="L28" s="1"/>
  <c r="L27" s="1"/>
  <c r="K29"/>
  <c r="K28" s="1"/>
  <c r="K27" s="1"/>
  <c r="K23"/>
  <c r="I23"/>
  <c r="L23"/>
  <c r="J23"/>
  <c r="K21"/>
  <c r="I21"/>
  <c r="L21"/>
  <c r="J21"/>
  <c r="K19"/>
  <c r="L19"/>
  <c r="J19"/>
  <c r="I19"/>
  <c r="G44"/>
  <c r="G43" s="1"/>
  <c r="N19"/>
  <c r="G42"/>
  <c r="G35"/>
  <c r="G34" s="1"/>
  <c r="G24"/>
  <c r="G22"/>
  <c r="G21" s="1"/>
  <c r="G20"/>
  <c r="M20" s="1"/>
  <c r="M19" s="1"/>
  <c r="H23"/>
  <c r="H41"/>
  <c r="H40" s="1"/>
  <c r="H21"/>
  <c r="H19"/>
  <c r="H30"/>
  <c r="H29" s="1"/>
  <c r="H28" s="1"/>
  <c r="H27" s="1"/>
  <c r="H38"/>
  <c r="H37" s="1"/>
  <c r="G30"/>
  <c r="G29" s="1"/>
  <c r="G28" s="1"/>
  <c r="G27" s="1"/>
  <c r="G38"/>
  <c r="G37" s="1"/>
  <c r="G50"/>
  <c r="L33" l="1"/>
  <c r="L32" s="1"/>
  <c r="L26" s="1"/>
  <c r="G19"/>
  <c r="I18"/>
  <c r="I17" s="1"/>
  <c r="I16" s="1"/>
  <c r="I15" s="1"/>
  <c r="J18"/>
  <c r="J17" s="1"/>
  <c r="J16" s="1"/>
  <c r="J15" s="1"/>
  <c r="M38"/>
  <c r="M37" s="1"/>
  <c r="K33"/>
  <c r="K32" s="1"/>
  <c r="K26" s="1"/>
  <c r="M44"/>
  <c r="M43" s="1"/>
  <c r="P33"/>
  <c r="P32" s="1"/>
  <c r="P26" s="1"/>
  <c r="P13" s="1"/>
  <c r="N21"/>
  <c r="N30"/>
  <c r="N29" s="1"/>
  <c r="N28" s="1"/>
  <c r="N27" s="1"/>
  <c r="K18"/>
  <c r="K17" s="1"/>
  <c r="K16" s="1"/>
  <c r="K15" s="1"/>
  <c r="N38"/>
  <c r="N37" s="1"/>
  <c r="N23"/>
  <c r="N18" s="1"/>
  <c r="N17" s="1"/>
  <c r="N16" s="1"/>
  <c r="N15" s="1"/>
  <c r="N41"/>
  <c r="N40" s="1"/>
  <c r="P18"/>
  <c r="P17" s="1"/>
  <c r="P16" s="1"/>
  <c r="P15" s="1"/>
  <c r="J26"/>
  <c r="J13" s="1"/>
  <c r="O33"/>
  <c r="O32" s="1"/>
  <c r="O26" s="1"/>
  <c r="O13" s="1"/>
  <c r="G23"/>
  <c r="M24"/>
  <c r="M23" s="1"/>
  <c r="T18"/>
  <c r="T17" s="1"/>
  <c r="T16" s="1"/>
  <c r="T15" s="1"/>
  <c r="Q33"/>
  <c r="Q32" s="1"/>
  <c r="Q26" s="1"/>
  <c r="Q13" s="1"/>
  <c r="M30"/>
  <c r="M29" s="1"/>
  <c r="M28" s="1"/>
  <c r="M27" s="1"/>
  <c r="S31"/>
  <c r="S30" s="1"/>
  <c r="S29" s="1"/>
  <c r="S28" s="1"/>
  <c r="S27" s="1"/>
  <c r="L18"/>
  <c r="L17" s="1"/>
  <c r="L16" s="1"/>
  <c r="L15" s="1"/>
  <c r="T33"/>
  <c r="T32" s="1"/>
  <c r="T26" s="1"/>
  <c r="H18"/>
  <c r="H17" s="1"/>
  <c r="H16" s="1"/>
  <c r="H15" s="1"/>
  <c r="M42"/>
  <c r="M41" s="1"/>
  <c r="M40" s="1"/>
  <c r="G41"/>
  <c r="G40" s="1"/>
  <c r="G33" s="1"/>
  <c r="G32" s="1"/>
  <c r="G26" s="1"/>
  <c r="S20"/>
  <c r="S19" s="1"/>
  <c r="S36"/>
  <c r="S35" s="1"/>
  <c r="S34" s="1"/>
  <c r="H33"/>
  <c r="H32" s="1"/>
  <c r="H26" s="1"/>
  <c r="I33"/>
  <c r="I32" s="1"/>
  <c r="I26" s="1"/>
  <c r="M22"/>
  <c r="R33"/>
  <c r="R32" s="1"/>
  <c r="R26" s="1"/>
  <c r="R13" s="1"/>
  <c r="I13" l="1"/>
  <c r="N33"/>
  <c r="N32" s="1"/>
  <c r="N26" s="1"/>
  <c r="N13" s="1"/>
  <c r="K13"/>
  <c r="L13"/>
  <c r="M33"/>
  <c r="M32" s="1"/>
  <c r="M26" s="1"/>
  <c r="S24"/>
  <c r="S23" s="1"/>
  <c r="G18"/>
  <c r="G17" s="1"/>
  <c r="G16" s="1"/>
  <c r="G15" s="1"/>
  <c r="G13" s="1"/>
  <c r="T13"/>
  <c r="H13"/>
  <c r="S42"/>
  <c r="S41" s="1"/>
  <c r="S40" s="1"/>
  <c r="S33" s="1"/>
  <c r="S32" s="1"/>
  <c r="S26" s="1"/>
  <c r="S22"/>
  <c r="S21" s="1"/>
  <c r="M21"/>
  <c r="M18" s="1"/>
  <c r="M17" s="1"/>
  <c r="M16" s="1"/>
  <c r="M15" s="1"/>
  <c r="M13" s="1"/>
  <c r="S18" l="1"/>
  <c r="S17" s="1"/>
  <c r="S16" s="1"/>
  <c r="S15" s="1"/>
  <c r="S13" s="1"/>
</calcChain>
</file>

<file path=xl/sharedStrings.xml><?xml version="1.0" encoding="utf-8"?>
<sst xmlns="http://schemas.openxmlformats.org/spreadsheetml/2006/main" count="194" uniqueCount="66">
  <si>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</si>
  <si>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</si>
  <si>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</si>
  <si>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</si>
  <si>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</si>
  <si>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</si>
  <si>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</si>
  <si>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</si>
  <si>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</si>
  <si>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06</t>
  </si>
  <si>
    <t>01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</si>
  <si>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</si>
  <si>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</si>
  <si>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</si>
  <si>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</si>
  <si>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</si>
  <si>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</si>
  <si>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</si>
  <si>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</si>
  <si>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</si>
  <si>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</si>
  <si>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</si>
  <si>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</si>
  <si>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100</t>
  </si>
  <si>
    <t>Расходы на выплаты персоналу казенных учреждений</t>
  </si>
  <si>
    <t>110</t>
  </si>
  <si>
    <t>Финансовое обеспечение деятельности казенных учреждений</t>
  </si>
  <si>
    <t>280 00 00000</t>
  </si>
  <si>
    <t xml:space="preserve">Субсидии некоммерческим организациям </t>
  </si>
  <si>
    <t>280 00 10000</t>
  </si>
  <si>
    <t>Субсидии некоммерческим организациям (за исключением государственных (муниципальных) учреждений)</t>
  </si>
  <si>
    <t>630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</si>
  <si>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</si>
  <si>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</si>
  <si>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</si>
  <si>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</si>
  <si>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</si>
  <si>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</si>
  <si>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</si>
  <si>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</si>
  <si>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</si>
  <si>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Сумма (тыс.руб.)</t>
  </si>
  <si>
    <t xml:space="preserve">к  решению Думы 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</si>
  <si>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</si>
  <si>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</si>
  <si>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</si>
  <si>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</si>
  <si>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В том числе средства выше-стоящих бюджетов </t>
  </si>
  <si>
    <t>Приложение 6</t>
  </si>
  <si>
    <t>924</t>
  </si>
  <si>
    <t>Управление взаимодействия с общественностью администрации городского округа Тольятти</t>
  </si>
  <si>
    <t xml:space="preserve">280 00 10570 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</si>
  <si>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</si>
  <si>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</si>
  <si>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</si>
  <si>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</si>
  <si>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</si>
  <si>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перемещение, сокращение</t>
  </si>
  <si>
    <t>обл. и федер.</t>
  </si>
  <si>
    <t>экономия</t>
  </si>
  <si>
    <t>от 06.12.2017 № 1607</t>
  </si>
  <si>
    <t>доп. потребность (повышение з/пл)</t>
  </si>
  <si>
    <t>доп. потребность</t>
  </si>
  <si>
    <t>Приложение 4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</si>
  <si>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</si>
  <si>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от 07.02.2018  № 1655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</si>
</sst>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1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3" fontId="0" fillId="0" borderId="0" xfId="0" applyNumberFormat="1" applyFill="1"/>
    <xf numFmtId="0" fontId="10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showZeros="0" tabSelected="1" view="pageBreakPreview" zoomScaleNormal="80" zoomScaleSheetLayoutView="100" workbookViewId="0">
      <selection activeCell="A13" sqref="A13:T345"/>
    </sheetView>
  </sheetViews>
  <sheetFormatPr defaultColWidth="9.140625" defaultRowHeight="16.5"/>
  <cols>
    <col min="1" max="1" width="66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425781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38.5703125" style="1" hidden="1" customWidth="1"/>
    <col min="16" max="16" width="24.7109375" style="1" hidden="1" customWidth="1"/>
    <col min="17" max="17" width="14.5703125" style="1" hidden="1" customWidth="1"/>
    <col min="18" max="18" width="19.140625" style="1" hidden="1" customWidth="1"/>
    <col min="19" max="19" width="15.28515625" style="1" customWidth="1"/>
    <col min="20" max="20" width="17.42578125" style="1" customWidth="1"/>
    <col min="21" max="16384" width="9.140625" style="1"/>
  </cols>
  <sheetData>
    <row r="1" spans="1:20" ht="20.25">
      <c r="A1" s="30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0.25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0.25">
      <c r="A3" s="30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28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3"/>
      <c r="P4" s="23"/>
      <c r="Q4" s="23"/>
      <c r="R4" s="23"/>
      <c r="S4" s="23"/>
      <c r="T4" s="23"/>
    </row>
    <row r="5" spans="1:20" ht="20.25">
      <c r="A5" s="30" t="s">
        <v>48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20.25">
      <c r="A6" s="30" t="s">
        <v>42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20.25">
      <c r="A7" s="30" t="s">
        <v>60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35.25" customHeight="1"/>
    <row r="9" spans="1:20" ht="189.75" customHeight="1">
      <c r="A9" s="31" t="s">
        <v>64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31.5" customHeight="1">
      <c r="A10" s="27" t="s">
        <v>0</v>
      </c>
      <c r="B10" s="28" t="s">
        <v>1</v>
      </c>
      <c r="C10" s="29" t="s">
        <v>2</v>
      </c>
      <c r="D10" s="29" t="s">
        <v>3</v>
      </c>
      <c r="E10" s="29" t="s">
        <v>4</v>
      </c>
      <c r="F10" s="29" t="s">
        <v>5</v>
      </c>
      <c r="G10" s="26" t="s">
        <v>41</v>
      </c>
      <c r="H10" s="26"/>
      <c r="I10" s="24" t="s">
        <v>57</v>
      </c>
      <c r="J10" s="24" t="s">
        <v>61</v>
      </c>
      <c r="K10" s="24" t="s">
        <v>59</v>
      </c>
      <c r="L10" s="24" t="s">
        <v>58</v>
      </c>
      <c r="M10" s="26" t="s">
        <v>41</v>
      </c>
      <c r="N10" s="26"/>
      <c r="O10" s="24" t="s">
        <v>57</v>
      </c>
      <c r="P10" s="24" t="s">
        <v>62</v>
      </c>
      <c r="Q10" s="24" t="s">
        <v>59</v>
      </c>
      <c r="R10" s="24" t="s">
        <v>58</v>
      </c>
      <c r="S10" s="26" t="s">
        <v>41</v>
      </c>
      <c r="T10" s="26"/>
    </row>
    <row r="11" spans="1:20" ht="22.5" customHeight="1">
      <c r="A11" s="27"/>
      <c r="B11" s="28"/>
      <c r="C11" s="29"/>
      <c r="D11" s="29"/>
      <c r="E11" s="29"/>
      <c r="F11" s="29"/>
      <c r="G11" s="26" t="s">
        <v>16</v>
      </c>
      <c r="H11" s="26" t="s">
        <v>47</v>
      </c>
      <c r="I11" s="24"/>
      <c r="J11" s="24"/>
      <c r="K11" s="24"/>
      <c r="L11" s="24"/>
      <c r="M11" s="26" t="s">
        <v>16</v>
      </c>
      <c r="N11" s="26" t="s">
        <v>47</v>
      </c>
      <c r="O11" s="24"/>
      <c r="P11" s="24"/>
      <c r="Q11" s="24"/>
      <c r="R11" s="24"/>
      <c r="S11" s="26" t="s">
        <v>16</v>
      </c>
      <c r="T11" s="26" t="s">
        <v>47</v>
      </c>
    </row>
    <row r="12" spans="1:20" ht="99.75" customHeight="1">
      <c r="A12" s="27"/>
      <c r="B12" s="28"/>
      <c r="C12" s="29"/>
      <c r="D12" s="29"/>
      <c r="E12" s="29"/>
      <c r="F12" s="29"/>
      <c r="G12" s="26"/>
      <c r="H12" s="26"/>
      <c r="I12" s="24"/>
      <c r="J12" s="24"/>
      <c r="K12" s="24"/>
      <c r="L12" s="24"/>
      <c r="M12" s="26"/>
      <c r="N12" s="26"/>
      <c r="O12" s="24"/>
      <c r="P12" s="24"/>
      <c r="Q12" s="24"/>
      <c r="R12" s="24"/>
      <c r="S12" s="26"/>
      <c r="T12" s="26"/>
    </row>
    <row r="13" spans="1:20" ht="61.5" customHeight="1">
      <c r="A13" s="19" t="s">
        <v>50</v>
      </c>
      <c r="B13" s="10" t="s">
        <v>49</v>
      </c>
      <c r="C13" s="14"/>
      <c r="D13" s="14"/>
      <c r="E13" s="14"/>
      <c r="F13" s="14"/>
      <c r="G13" s="6">
        <f>G15+G26</f>
        <v>48360</v>
      </c>
      <c r="H13" s="6">
        <f>H15+H26</f>
        <v>0</v>
      </c>
      <c r="I13" s="6">
        <f t="shared" ref="I13:N13" si="0">I15+I26</f>
        <v>0</v>
      </c>
      <c r="J13" s="6">
        <f t="shared" si="0"/>
        <v>1306</v>
      </c>
      <c r="K13" s="6">
        <f t="shared" si="0"/>
        <v>0</v>
      </c>
      <c r="L13" s="6">
        <f t="shared" si="0"/>
        <v>0</v>
      </c>
      <c r="M13" s="6">
        <f t="shared" si="0"/>
        <v>49666</v>
      </c>
      <c r="N13" s="6">
        <f t="shared" si="0"/>
        <v>0</v>
      </c>
      <c r="O13" s="6">
        <f t="shared" ref="O13:T13" si="1">O15+O26</f>
        <v>0</v>
      </c>
      <c r="P13" s="6">
        <f t="shared" si="1"/>
        <v>6626</v>
      </c>
      <c r="Q13" s="6">
        <f t="shared" si="1"/>
        <v>0</v>
      </c>
      <c r="R13" s="6">
        <f t="shared" si="1"/>
        <v>0</v>
      </c>
      <c r="S13" s="6">
        <f t="shared" si="1"/>
        <v>56292</v>
      </c>
      <c r="T13" s="6">
        <f t="shared" si="1"/>
        <v>0</v>
      </c>
    </row>
    <row r="14" spans="1:20" ht="16.5" customHeight="1">
      <c r="A14" s="19"/>
      <c r="B14" s="10"/>
      <c r="C14" s="14"/>
      <c r="D14" s="14"/>
      <c r="E14" s="14"/>
      <c r="F14" s="1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8.75">
      <c r="A15" s="11" t="s">
        <v>17</v>
      </c>
      <c r="B15" s="17" t="s">
        <v>49</v>
      </c>
      <c r="C15" s="18" t="s">
        <v>10</v>
      </c>
      <c r="D15" s="18" t="s">
        <v>18</v>
      </c>
      <c r="E15" s="14"/>
      <c r="F15" s="14"/>
      <c r="G15" s="8">
        <f t="shared" ref="G15:T17" si="2">G16</f>
        <v>37988</v>
      </c>
      <c r="H15" s="8">
        <f t="shared" si="2"/>
        <v>0</v>
      </c>
      <c r="I15" s="8">
        <f t="shared" si="2"/>
        <v>0</v>
      </c>
      <c r="J15" s="8">
        <f t="shared" si="2"/>
        <v>1306</v>
      </c>
      <c r="K15" s="8">
        <f t="shared" si="2"/>
        <v>0</v>
      </c>
      <c r="L15" s="8">
        <f t="shared" si="2"/>
        <v>0</v>
      </c>
      <c r="M15" s="8">
        <f t="shared" si="2"/>
        <v>39294</v>
      </c>
      <c r="N15" s="8">
        <f t="shared" si="2"/>
        <v>0</v>
      </c>
      <c r="O15" s="8">
        <f t="shared" si="2"/>
        <v>0</v>
      </c>
      <c r="P15" s="8">
        <f t="shared" si="2"/>
        <v>0</v>
      </c>
      <c r="Q15" s="8">
        <f t="shared" si="2"/>
        <v>0</v>
      </c>
      <c r="R15" s="8">
        <f t="shared" si="2"/>
        <v>0</v>
      </c>
      <c r="S15" s="8">
        <f t="shared" si="2"/>
        <v>39294</v>
      </c>
      <c r="T15" s="8">
        <f t="shared" si="2"/>
        <v>0</v>
      </c>
    </row>
    <row r="16" spans="1:20" ht="66">
      <c r="A16" s="20" t="s">
        <v>52</v>
      </c>
      <c r="B16" s="15" t="s">
        <v>49</v>
      </c>
      <c r="C16" s="16" t="s">
        <v>10</v>
      </c>
      <c r="D16" s="16" t="s">
        <v>18</v>
      </c>
      <c r="E16" s="15" t="s">
        <v>27</v>
      </c>
      <c r="F16" s="16"/>
      <c r="G16" s="7">
        <f t="shared" si="2"/>
        <v>37988</v>
      </c>
      <c r="H16" s="7">
        <f t="shared" si="2"/>
        <v>0</v>
      </c>
      <c r="I16" s="7">
        <f t="shared" si="2"/>
        <v>0</v>
      </c>
      <c r="J16" s="7">
        <f t="shared" si="2"/>
        <v>1306</v>
      </c>
      <c r="K16" s="7">
        <f t="shared" si="2"/>
        <v>0</v>
      </c>
      <c r="L16" s="7">
        <f t="shared" si="2"/>
        <v>0</v>
      </c>
      <c r="M16" s="7">
        <f t="shared" si="2"/>
        <v>39294</v>
      </c>
      <c r="N16" s="7">
        <f t="shared" si="2"/>
        <v>0</v>
      </c>
      <c r="O16" s="7">
        <f t="shared" si="2"/>
        <v>0</v>
      </c>
      <c r="P16" s="7">
        <f t="shared" si="2"/>
        <v>0</v>
      </c>
      <c r="Q16" s="7">
        <f t="shared" si="2"/>
        <v>0</v>
      </c>
      <c r="R16" s="7">
        <f t="shared" si="2"/>
        <v>0</v>
      </c>
      <c r="S16" s="7">
        <f t="shared" si="2"/>
        <v>39294</v>
      </c>
      <c r="T16" s="7">
        <f t="shared" si="2"/>
        <v>0</v>
      </c>
    </row>
    <row r="17" spans="1:20" ht="18" customHeight="1">
      <c r="A17" s="13" t="s">
        <v>26</v>
      </c>
      <c r="B17" s="15" t="s">
        <v>49</v>
      </c>
      <c r="C17" s="16" t="s">
        <v>10</v>
      </c>
      <c r="D17" s="16" t="s">
        <v>18</v>
      </c>
      <c r="E17" s="15" t="s">
        <v>35</v>
      </c>
      <c r="F17" s="16"/>
      <c r="G17" s="7">
        <f t="shared" si="2"/>
        <v>37988</v>
      </c>
      <c r="H17" s="7">
        <f t="shared" si="2"/>
        <v>0</v>
      </c>
      <c r="I17" s="7">
        <f t="shared" si="2"/>
        <v>0</v>
      </c>
      <c r="J17" s="7">
        <f t="shared" si="2"/>
        <v>1306</v>
      </c>
      <c r="K17" s="7">
        <f t="shared" si="2"/>
        <v>0</v>
      </c>
      <c r="L17" s="7">
        <f t="shared" si="2"/>
        <v>0</v>
      </c>
      <c r="M17" s="7">
        <f t="shared" si="2"/>
        <v>39294</v>
      </c>
      <c r="N17" s="7">
        <f t="shared" si="2"/>
        <v>0</v>
      </c>
      <c r="O17" s="7">
        <f t="shared" si="2"/>
        <v>0</v>
      </c>
      <c r="P17" s="7">
        <f t="shared" si="2"/>
        <v>0</v>
      </c>
      <c r="Q17" s="7">
        <f t="shared" si="2"/>
        <v>0</v>
      </c>
      <c r="R17" s="7">
        <f t="shared" si="2"/>
        <v>0</v>
      </c>
      <c r="S17" s="7">
        <f t="shared" si="2"/>
        <v>39294</v>
      </c>
      <c r="T17" s="7">
        <f t="shared" si="2"/>
        <v>0</v>
      </c>
    </row>
    <row r="18" spans="1:20" ht="33">
      <c r="A18" s="13" t="s">
        <v>36</v>
      </c>
      <c r="B18" s="15" t="s">
        <v>49</v>
      </c>
      <c r="C18" s="16" t="s">
        <v>10</v>
      </c>
      <c r="D18" s="16" t="s">
        <v>18</v>
      </c>
      <c r="E18" s="15" t="s">
        <v>37</v>
      </c>
      <c r="F18" s="16"/>
      <c r="G18" s="7">
        <f t="shared" ref="G18:H18" si="3">G19+G21+G23</f>
        <v>37988</v>
      </c>
      <c r="H18" s="7">
        <f t="shared" si="3"/>
        <v>0</v>
      </c>
      <c r="I18" s="7">
        <f t="shared" ref="I18:N18" si="4">I19+I21+I23</f>
        <v>0</v>
      </c>
      <c r="J18" s="7">
        <f t="shared" si="4"/>
        <v>1306</v>
      </c>
      <c r="K18" s="7">
        <f t="shared" si="4"/>
        <v>0</v>
      </c>
      <c r="L18" s="7">
        <f t="shared" si="4"/>
        <v>0</v>
      </c>
      <c r="M18" s="7">
        <f t="shared" si="4"/>
        <v>39294</v>
      </c>
      <c r="N18" s="7">
        <f t="shared" si="4"/>
        <v>0</v>
      </c>
      <c r="O18" s="7">
        <f t="shared" ref="O18:T18" si="5">O19+O21+O23</f>
        <v>0</v>
      </c>
      <c r="P18" s="7">
        <f t="shared" si="5"/>
        <v>0</v>
      </c>
      <c r="Q18" s="7">
        <f t="shared" si="5"/>
        <v>0</v>
      </c>
      <c r="R18" s="7">
        <f t="shared" si="5"/>
        <v>0</v>
      </c>
      <c r="S18" s="7">
        <f t="shared" si="5"/>
        <v>39294</v>
      </c>
      <c r="T18" s="7">
        <f t="shared" si="5"/>
        <v>0</v>
      </c>
    </row>
    <row r="19" spans="1:20" ht="66">
      <c r="A19" s="13" t="s">
        <v>44</v>
      </c>
      <c r="B19" s="15" t="s">
        <v>49</v>
      </c>
      <c r="C19" s="16" t="s">
        <v>10</v>
      </c>
      <c r="D19" s="16" t="s">
        <v>18</v>
      </c>
      <c r="E19" s="15" t="s">
        <v>37</v>
      </c>
      <c r="F19" s="16" t="s">
        <v>23</v>
      </c>
      <c r="G19" s="7">
        <f t="shared" ref="G19:T19" si="6">G20</f>
        <v>32964</v>
      </c>
      <c r="H19" s="7">
        <f t="shared" si="6"/>
        <v>0</v>
      </c>
      <c r="I19" s="7">
        <f t="shared" si="6"/>
        <v>0</v>
      </c>
      <c r="J19" s="7">
        <f t="shared" si="6"/>
        <v>1306</v>
      </c>
      <c r="K19" s="7">
        <f t="shared" si="6"/>
        <v>0</v>
      </c>
      <c r="L19" s="7">
        <f t="shared" si="6"/>
        <v>0</v>
      </c>
      <c r="M19" s="7">
        <f t="shared" si="6"/>
        <v>34270</v>
      </c>
      <c r="N19" s="7">
        <f t="shared" si="6"/>
        <v>0</v>
      </c>
      <c r="O19" s="7">
        <f t="shared" si="6"/>
        <v>0</v>
      </c>
      <c r="P19" s="7">
        <f t="shared" si="6"/>
        <v>0</v>
      </c>
      <c r="Q19" s="7">
        <f t="shared" si="6"/>
        <v>0</v>
      </c>
      <c r="R19" s="7">
        <f t="shared" si="6"/>
        <v>0</v>
      </c>
      <c r="S19" s="7">
        <f t="shared" si="6"/>
        <v>34270</v>
      </c>
      <c r="T19" s="7">
        <f t="shared" si="6"/>
        <v>0</v>
      </c>
    </row>
    <row r="20" spans="1:20">
      <c r="A20" s="13" t="s">
        <v>24</v>
      </c>
      <c r="B20" s="15" t="s">
        <v>49</v>
      </c>
      <c r="C20" s="16" t="s">
        <v>10</v>
      </c>
      <c r="D20" s="16" t="s">
        <v>18</v>
      </c>
      <c r="E20" s="15" t="s">
        <v>37</v>
      </c>
      <c r="F20" s="16" t="s">
        <v>25</v>
      </c>
      <c r="G20" s="7">
        <f>33168-204</f>
        <v>32964</v>
      </c>
      <c r="H20" s="7"/>
      <c r="I20" s="7"/>
      <c r="J20" s="7">
        <v>1306</v>
      </c>
      <c r="K20" s="7"/>
      <c r="L20" s="7"/>
      <c r="M20" s="7">
        <f t="shared" ref="M20" si="7">G20+I20+J20+K20+L20</f>
        <v>34270</v>
      </c>
      <c r="N20" s="7">
        <f t="shared" ref="N20" si="8">H20+L20</f>
        <v>0</v>
      </c>
      <c r="O20" s="7"/>
      <c r="P20" s="7"/>
      <c r="Q20" s="7"/>
      <c r="R20" s="7"/>
      <c r="S20" s="7">
        <f t="shared" ref="S20" si="9">M20+O20+P20+Q20+R20</f>
        <v>34270</v>
      </c>
      <c r="T20" s="7">
        <f t="shared" ref="T20" si="10">N20+R20</f>
        <v>0</v>
      </c>
    </row>
    <row r="21" spans="1:20" ht="33">
      <c r="A21" s="13" t="s">
        <v>34</v>
      </c>
      <c r="B21" s="15" t="s">
        <v>49</v>
      </c>
      <c r="C21" s="16" t="s">
        <v>10</v>
      </c>
      <c r="D21" s="16" t="s">
        <v>18</v>
      </c>
      <c r="E21" s="15" t="s">
        <v>37</v>
      </c>
      <c r="F21" s="16" t="s">
        <v>11</v>
      </c>
      <c r="G21" s="7">
        <f t="shared" ref="G21:T21" si="11">G22</f>
        <v>4704</v>
      </c>
      <c r="H21" s="7">
        <f t="shared" si="11"/>
        <v>0</v>
      </c>
      <c r="I21" s="7">
        <f t="shared" si="11"/>
        <v>0</v>
      </c>
      <c r="J21" s="7">
        <f t="shared" si="11"/>
        <v>0</v>
      </c>
      <c r="K21" s="7">
        <f t="shared" si="11"/>
        <v>0</v>
      </c>
      <c r="L21" s="7">
        <f t="shared" si="11"/>
        <v>0</v>
      </c>
      <c r="M21" s="7">
        <f t="shared" si="11"/>
        <v>4704</v>
      </c>
      <c r="N21" s="7">
        <f t="shared" si="11"/>
        <v>0</v>
      </c>
      <c r="O21" s="7">
        <f t="shared" si="11"/>
        <v>109</v>
      </c>
      <c r="P21" s="7">
        <f t="shared" si="11"/>
        <v>0</v>
      </c>
      <c r="Q21" s="7">
        <f t="shared" si="11"/>
        <v>0</v>
      </c>
      <c r="R21" s="7">
        <f t="shared" si="11"/>
        <v>0</v>
      </c>
      <c r="S21" s="7">
        <f t="shared" si="11"/>
        <v>4813</v>
      </c>
      <c r="T21" s="7">
        <f t="shared" si="11"/>
        <v>0</v>
      </c>
    </row>
    <row r="22" spans="1:20" ht="33">
      <c r="A22" s="13" t="s">
        <v>14</v>
      </c>
      <c r="B22" s="15" t="s">
        <v>49</v>
      </c>
      <c r="C22" s="16" t="s">
        <v>10</v>
      </c>
      <c r="D22" s="16" t="s">
        <v>18</v>
      </c>
      <c r="E22" s="15" t="s">
        <v>37</v>
      </c>
      <c r="F22" s="16" t="s">
        <v>15</v>
      </c>
      <c r="G22" s="7">
        <f>4609+95</f>
        <v>4704</v>
      </c>
      <c r="H22" s="7"/>
      <c r="I22" s="7"/>
      <c r="J22" s="7"/>
      <c r="K22" s="7"/>
      <c r="L22" s="7"/>
      <c r="M22" s="7">
        <f t="shared" ref="M22" si="12">G22+I22+J22+K22+L22</f>
        <v>4704</v>
      </c>
      <c r="N22" s="7">
        <f t="shared" ref="N22" si="13">H22+L22</f>
        <v>0</v>
      </c>
      <c r="O22" s="7">
        <v>109</v>
      </c>
      <c r="P22" s="7"/>
      <c r="Q22" s="7"/>
      <c r="R22" s="7"/>
      <c r="S22" s="7">
        <f t="shared" ref="S22" si="14">M22+O22+P22+Q22+R22</f>
        <v>4813</v>
      </c>
      <c r="T22" s="7">
        <f t="shared" ref="T22" si="15">N22+R22</f>
        <v>0</v>
      </c>
    </row>
    <row r="23" spans="1:20">
      <c r="A23" s="13" t="s">
        <v>19</v>
      </c>
      <c r="B23" s="15" t="s">
        <v>49</v>
      </c>
      <c r="C23" s="16" t="s">
        <v>10</v>
      </c>
      <c r="D23" s="16" t="s">
        <v>18</v>
      </c>
      <c r="E23" s="15" t="s">
        <v>37</v>
      </c>
      <c r="F23" s="16" t="s">
        <v>20</v>
      </c>
      <c r="G23" s="7">
        <f>G24</f>
        <v>320</v>
      </c>
      <c r="H23" s="7">
        <f>H24</f>
        <v>0</v>
      </c>
      <c r="I23" s="7">
        <f t="shared" ref="I23:T23" si="16">I24</f>
        <v>0</v>
      </c>
      <c r="J23" s="7">
        <f t="shared" si="16"/>
        <v>0</v>
      </c>
      <c r="K23" s="7">
        <f t="shared" si="16"/>
        <v>0</v>
      </c>
      <c r="L23" s="7">
        <f t="shared" si="16"/>
        <v>0</v>
      </c>
      <c r="M23" s="7">
        <f t="shared" si="16"/>
        <v>320</v>
      </c>
      <c r="N23" s="7">
        <f t="shared" si="16"/>
        <v>0</v>
      </c>
      <c r="O23" s="7">
        <f t="shared" si="16"/>
        <v>-109</v>
      </c>
      <c r="P23" s="7">
        <f t="shared" si="16"/>
        <v>0</v>
      </c>
      <c r="Q23" s="7">
        <f t="shared" si="16"/>
        <v>0</v>
      </c>
      <c r="R23" s="7">
        <f t="shared" si="16"/>
        <v>0</v>
      </c>
      <c r="S23" s="7">
        <f t="shared" si="16"/>
        <v>211</v>
      </c>
      <c r="T23" s="7">
        <f t="shared" si="16"/>
        <v>0</v>
      </c>
    </row>
    <row r="24" spans="1:20">
      <c r="A24" s="13" t="s">
        <v>21</v>
      </c>
      <c r="B24" s="15" t="s">
        <v>49</v>
      </c>
      <c r="C24" s="16" t="s">
        <v>10</v>
      </c>
      <c r="D24" s="16" t="s">
        <v>18</v>
      </c>
      <c r="E24" s="15" t="s">
        <v>37</v>
      </c>
      <c r="F24" s="16" t="s">
        <v>22</v>
      </c>
      <c r="G24" s="7">
        <f>211+109</f>
        <v>320</v>
      </c>
      <c r="H24" s="7"/>
      <c r="I24" s="7"/>
      <c r="J24" s="7"/>
      <c r="K24" s="7"/>
      <c r="L24" s="7"/>
      <c r="M24" s="7">
        <f t="shared" ref="M24" si="17">G24+I24+J24+K24+L24</f>
        <v>320</v>
      </c>
      <c r="N24" s="7">
        <f t="shared" ref="N24" si="18">H24+L24</f>
        <v>0</v>
      </c>
      <c r="O24" s="7">
        <v>-109</v>
      </c>
      <c r="P24" s="7"/>
      <c r="Q24" s="7"/>
      <c r="R24" s="7"/>
      <c r="S24" s="7">
        <f t="shared" ref="S24" si="19">M24+O24+P24+Q24+R24</f>
        <v>211</v>
      </c>
      <c r="T24" s="7">
        <f t="shared" ref="T24" si="20">N24+R24</f>
        <v>0</v>
      </c>
    </row>
    <row r="25" spans="1:20" ht="18.75" customHeight="1">
      <c r="A25" s="13"/>
      <c r="B25" s="15"/>
      <c r="C25" s="16"/>
      <c r="D25" s="16"/>
      <c r="E25" s="15"/>
      <c r="F25" s="1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8.75">
      <c r="A26" s="11" t="s">
        <v>12</v>
      </c>
      <c r="B26" s="12" t="s">
        <v>49</v>
      </c>
      <c r="C26" s="12" t="s">
        <v>13</v>
      </c>
      <c r="D26" s="12" t="s">
        <v>9</v>
      </c>
      <c r="E26" s="12"/>
      <c r="F26" s="21"/>
      <c r="G26" s="9">
        <f>G27+G32</f>
        <v>10372</v>
      </c>
      <c r="H26" s="9">
        <f>H27+H32</f>
        <v>0</v>
      </c>
      <c r="I26" s="9">
        <f t="shared" ref="I26:N26" si="21">I27+I32</f>
        <v>0</v>
      </c>
      <c r="J26" s="9">
        <f t="shared" si="21"/>
        <v>0</v>
      </c>
      <c r="K26" s="9">
        <f t="shared" si="21"/>
        <v>0</v>
      </c>
      <c r="L26" s="9">
        <f t="shared" si="21"/>
        <v>0</v>
      </c>
      <c r="M26" s="9">
        <f t="shared" si="21"/>
        <v>10372</v>
      </c>
      <c r="N26" s="9">
        <f t="shared" si="21"/>
        <v>0</v>
      </c>
      <c r="O26" s="9">
        <f t="shared" ref="O26:T26" si="22">O27+O32</f>
        <v>0</v>
      </c>
      <c r="P26" s="9">
        <f t="shared" si="22"/>
        <v>6626</v>
      </c>
      <c r="Q26" s="9">
        <f t="shared" si="22"/>
        <v>0</v>
      </c>
      <c r="R26" s="9">
        <f t="shared" si="22"/>
        <v>0</v>
      </c>
      <c r="S26" s="9">
        <f t="shared" si="22"/>
        <v>16998</v>
      </c>
      <c r="T26" s="9">
        <f t="shared" si="22"/>
        <v>0</v>
      </c>
    </row>
    <row r="27" spans="1:20" ht="51.75" customHeight="1">
      <c r="A27" s="13" t="s">
        <v>43</v>
      </c>
      <c r="B27" s="15" t="s">
        <v>49</v>
      </c>
      <c r="C27" s="16" t="s">
        <v>13</v>
      </c>
      <c r="D27" s="16" t="s">
        <v>9</v>
      </c>
      <c r="E27" s="15" t="s">
        <v>32</v>
      </c>
      <c r="F27" s="16"/>
      <c r="G27" s="7">
        <f>G28</f>
        <v>222</v>
      </c>
      <c r="H27" s="7">
        <f>H28</f>
        <v>0</v>
      </c>
      <c r="I27" s="7">
        <f t="shared" ref="I27:T27" si="23">I28</f>
        <v>0</v>
      </c>
      <c r="J27" s="7">
        <f t="shared" si="23"/>
        <v>0</v>
      </c>
      <c r="K27" s="7">
        <f t="shared" si="23"/>
        <v>0</v>
      </c>
      <c r="L27" s="7">
        <f t="shared" si="23"/>
        <v>0</v>
      </c>
      <c r="M27" s="7">
        <f t="shared" si="23"/>
        <v>222</v>
      </c>
      <c r="N27" s="7">
        <f t="shared" si="23"/>
        <v>0</v>
      </c>
      <c r="O27" s="7">
        <f t="shared" si="23"/>
        <v>0</v>
      </c>
      <c r="P27" s="7">
        <f t="shared" si="23"/>
        <v>0</v>
      </c>
      <c r="Q27" s="7">
        <f t="shared" si="23"/>
        <v>0</v>
      </c>
      <c r="R27" s="7">
        <f t="shared" si="23"/>
        <v>0</v>
      </c>
      <c r="S27" s="7">
        <f t="shared" si="23"/>
        <v>222</v>
      </c>
      <c r="T27" s="7">
        <f t="shared" si="23"/>
        <v>0</v>
      </c>
    </row>
    <row r="28" spans="1:20">
      <c r="A28" s="13" t="s">
        <v>8</v>
      </c>
      <c r="B28" s="15" t="s">
        <v>49</v>
      </c>
      <c r="C28" s="16" t="s">
        <v>13</v>
      </c>
      <c r="D28" s="16" t="s">
        <v>9</v>
      </c>
      <c r="E28" s="15" t="s">
        <v>33</v>
      </c>
      <c r="F28" s="16"/>
      <c r="G28" s="7">
        <f t="shared" ref="G28:T30" si="24">G29</f>
        <v>222</v>
      </c>
      <c r="H28" s="7">
        <f t="shared" si="24"/>
        <v>0</v>
      </c>
      <c r="I28" s="7">
        <f t="shared" si="24"/>
        <v>0</v>
      </c>
      <c r="J28" s="7">
        <f t="shared" si="24"/>
        <v>0</v>
      </c>
      <c r="K28" s="7">
        <f t="shared" si="24"/>
        <v>0</v>
      </c>
      <c r="L28" s="7">
        <f t="shared" si="24"/>
        <v>0</v>
      </c>
      <c r="M28" s="7">
        <f t="shared" si="24"/>
        <v>222</v>
      </c>
      <c r="N28" s="7">
        <f t="shared" si="24"/>
        <v>0</v>
      </c>
      <c r="O28" s="7">
        <f t="shared" si="24"/>
        <v>0</v>
      </c>
      <c r="P28" s="7">
        <f t="shared" si="24"/>
        <v>0</v>
      </c>
      <c r="Q28" s="7">
        <f t="shared" si="24"/>
        <v>0</v>
      </c>
      <c r="R28" s="7">
        <f t="shared" si="24"/>
        <v>0</v>
      </c>
      <c r="S28" s="7">
        <f t="shared" si="24"/>
        <v>222</v>
      </c>
      <c r="T28" s="7">
        <f t="shared" si="24"/>
        <v>0</v>
      </c>
    </row>
    <row r="29" spans="1:20">
      <c r="A29" s="13" t="s">
        <v>38</v>
      </c>
      <c r="B29" s="15" t="s">
        <v>49</v>
      </c>
      <c r="C29" s="16" t="s">
        <v>13</v>
      </c>
      <c r="D29" s="16" t="s">
        <v>9</v>
      </c>
      <c r="E29" s="15" t="s">
        <v>39</v>
      </c>
      <c r="F29" s="16"/>
      <c r="G29" s="7">
        <f t="shared" si="24"/>
        <v>222</v>
      </c>
      <c r="H29" s="7">
        <f t="shared" si="24"/>
        <v>0</v>
      </c>
      <c r="I29" s="7">
        <f t="shared" si="24"/>
        <v>0</v>
      </c>
      <c r="J29" s="7">
        <f t="shared" si="24"/>
        <v>0</v>
      </c>
      <c r="K29" s="7">
        <f t="shared" si="24"/>
        <v>0</v>
      </c>
      <c r="L29" s="7">
        <f t="shared" si="24"/>
        <v>0</v>
      </c>
      <c r="M29" s="7">
        <f t="shared" si="24"/>
        <v>222</v>
      </c>
      <c r="N29" s="7">
        <f t="shared" si="24"/>
        <v>0</v>
      </c>
      <c r="O29" s="7">
        <f t="shared" si="24"/>
        <v>0</v>
      </c>
      <c r="P29" s="7">
        <f t="shared" si="24"/>
        <v>0</v>
      </c>
      <c r="Q29" s="7">
        <f t="shared" si="24"/>
        <v>0</v>
      </c>
      <c r="R29" s="7">
        <f t="shared" si="24"/>
        <v>0</v>
      </c>
      <c r="S29" s="7">
        <f t="shared" si="24"/>
        <v>222</v>
      </c>
      <c r="T29" s="7">
        <f t="shared" si="24"/>
        <v>0</v>
      </c>
    </row>
    <row r="30" spans="1:20" ht="33">
      <c r="A30" s="13" t="s">
        <v>34</v>
      </c>
      <c r="B30" s="15" t="s">
        <v>49</v>
      </c>
      <c r="C30" s="16" t="s">
        <v>13</v>
      </c>
      <c r="D30" s="16" t="s">
        <v>9</v>
      </c>
      <c r="E30" s="15" t="s">
        <v>39</v>
      </c>
      <c r="F30" s="16" t="s">
        <v>11</v>
      </c>
      <c r="G30" s="7">
        <f t="shared" si="24"/>
        <v>222</v>
      </c>
      <c r="H30" s="7">
        <f t="shared" si="24"/>
        <v>0</v>
      </c>
      <c r="I30" s="7">
        <f t="shared" si="24"/>
        <v>0</v>
      </c>
      <c r="J30" s="7">
        <f t="shared" si="24"/>
        <v>0</v>
      </c>
      <c r="K30" s="7">
        <f t="shared" si="24"/>
        <v>0</v>
      </c>
      <c r="L30" s="7">
        <f t="shared" si="24"/>
        <v>0</v>
      </c>
      <c r="M30" s="7">
        <f t="shared" si="24"/>
        <v>222</v>
      </c>
      <c r="N30" s="7">
        <f t="shared" si="24"/>
        <v>0</v>
      </c>
      <c r="O30" s="7">
        <f t="shared" si="24"/>
        <v>0</v>
      </c>
      <c r="P30" s="7">
        <f t="shared" si="24"/>
        <v>0</v>
      </c>
      <c r="Q30" s="7">
        <f t="shared" si="24"/>
        <v>0</v>
      </c>
      <c r="R30" s="7">
        <f t="shared" si="24"/>
        <v>0</v>
      </c>
      <c r="S30" s="7">
        <f t="shared" si="24"/>
        <v>222</v>
      </c>
      <c r="T30" s="7">
        <f t="shared" si="24"/>
        <v>0</v>
      </c>
    </row>
    <row r="31" spans="1:20" ht="33">
      <c r="A31" s="13" t="s">
        <v>14</v>
      </c>
      <c r="B31" s="15" t="s">
        <v>49</v>
      </c>
      <c r="C31" s="16" t="s">
        <v>13</v>
      </c>
      <c r="D31" s="16" t="s">
        <v>9</v>
      </c>
      <c r="E31" s="15" t="s">
        <v>39</v>
      </c>
      <c r="F31" s="16" t="s">
        <v>15</v>
      </c>
      <c r="G31" s="7">
        <v>222</v>
      </c>
      <c r="H31" s="7"/>
      <c r="I31" s="7"/>
      <c r="J31" s="7"/>
      <c r="K31" s="7"/>
      <c r="L31" s="7"/>
      <c r="M31" s="7">
        <f t="shared" ref="M31" si="25">G31+I31+J31+K31+L31</f>
        <v>222</v>
      </c>
      <c r="N31" s="7">
        <f t="shared" ref="N31" si="26">H31+L31</f>
        <v>0</v>
      </c>
      <c r="O31" s="7"/>
      <c r="P31" s="7"/>
      <c r="Q31" s="7"/>
      <c r="R31" s="7"/>
      <c r="S31" s="7">
        <f t="shared" ref="S31" si="27">M31+O31+P31+Q31+R31</f>
        <v>222</v>
      </c>
      <c r="T31" s="7">
        <f t="shared" ref="T31" si="28">N31+R31</f>
        <v>0</v>
      </c>
    </row>
    <row r="32" spans="1:20" ht="66">
      <c r="A32" s="20" t="s">
        <v>52</v>
      </c>
      <c r="B32" s="15" t="s">
        <v>49</v>
      </c>
      <c r="C32" s="16" t="s">
        <v>13</v>
      </c>
      <c r="D32" s="16" t="s">
        <v>9</v>
      </c>
      <c r="E32" s="15" t="s">
        <v>27</v>
      </c>
      <c r="F32" s="16"/>
      <c r="G32" s="7">
        <f t="shared" ref="G32:T32" si="29">G33</f>
        <v>10150</v>
      </c>
      <c r="H32" s="7">
        <f t="shared" si="29"/>
        <v>0</v>
      </c>
      <c r="I32" s="7">
        <f t="shared" si="29"/>
        <v>0</v>
      </c>
      <c r="J32" s="7">
        <f t="shared" si="29"/>
        <v>0</v>
      </c>
      <c r="K32" s="7">
        <f t="shared" si="29"/>
        <v>0</v>
      </c>
      <c r="L32" s="7">
        <f t="shared" si="29"/>
        <v>0</v>
      </c>
      <c r="M32" s="7">
        <f t="shared" si="29"/>
        <v>10150</v>
      </c>
      <c r="N32" s="7">
        <f t="shared" si="29"/>
        <v>0</v>
      </c>
      <c r="O32" s="7">
        <f t="shared" si="29"/>
        <v>0</v>
      </c>
      <c r="P32" s="7">
        <f t="shared" si="29"/>
        <v>6626</v>
      </c>
      <c r="Q32" s="7">
        <f t="shared" si="29"/>
        <v>0</v>
      </c>
      <c r="R32" s="7">
        <f t="shared" si="29"/>
        <v>0</v>
      </c>
      <c r="S32" s="7">
        <f t="shared" si="29"/>
        <v>16776</v>
      </c>
      <c r="T32" s="7">
        <f t="shared" si="29"/>
        <v>0</v>
      </c>
    </row>
    <row r="33" spans="1:20">
      <c r="A33" s="13" t="s">
        <v>28</v>
      </c>
      <c r="B33" s="15" t="s">
        <v>49</v>
      </c>
      <c r="C33" s="16" t="s">
        <v>13</v>
      </c>
      <c r="D33" s="16" t="s">
        <v>9</v>
      </c>
      <c r="E33" s="15" t="s">
        <v>29</v>
      </c>
      <c r="F33" s="16"/>
      <c r="G33" s="7">
        <f>G34+G37+G40+G43</f>
        <v>10150</v>
      </c>
      <c r="H33" s="7">
        <f>H37+H40</f>
        <v>0</v>
      </c>
      <c r="I33" s="7">
        <f t="shared" ref="I33" si="30">I34+I37+I40+I43</f>
        <v>0</v>
      </c>
      <c r="J33" s="7">
        <f t="shared" ref="J33" si="31">J37+J40</f>
        <v>0</v>
      </c>
      <c r="K33" s="7">
        <f t="shared" ref="K33" si="32">K34+K37+K40+K43</f>
        <v>0</v>
      </c>
      <c r="L33" s="7">
        <f t="shared" ref="L33" si="33">L37+L40</f>
        <v>0</v>
      </c>
      <c r="M33" s="7">
        <f t="shared" ref="M33" si="34">M34+M37+M40+M43</f>
        <v>10150</v>
      </c>
      <c r="N33" s="7">
        <f t="shared" ref="N33" si="35">N37+N40</f>
        <v>0</v>
      </c>
      <c r="O33" s="7">
        <f t="shared" ref="O33:T33" si="36">O34+O37+O40+O43</f>
        <v>0</v>
      </c>
      <c r="P33" s="7">
        <f t="shared" si="36"/>
        <v>6626</v>
      </c>
      <c r="Q33" s="7">
        <f t="shared" si="36"/>
        <v>0</v>
      </c>
      <c r="R33" s="7">
        <f t="shared" si="36"/>
        <v>0</v>
      </c>
      <c r="S33" s="7">
        <f t="shared" si="36"/>
        <v>16776</v>
      </c>
      <c r="T33" s="7">
        <f t="shared" si="36"/>
        <v>0</v>
      </c>
    </row>
    <row r="34" spans="1:20" ht="84" customHeight="1">
      <c r="A34" s="13" t="s">
        <v>54</v>
      </c>
      <c r="B34" s="15" t="s">
        <v>49</v>
      </c>
      <c r="C34" s="16" t="s">
        <v>13</v>
      </c>
      <c r="D34" s="16" t="s">
        <v>9</v>
      </c>
      <c r="E34" s="15" t="s">
        <v>53</v>
      </c>
      <c r="F34" s="16"/>
      <c r="G34" s="7">
        <f>G35</f>
        <v>2687</v>
      </c>
      <c r="H34" s="7"/>
      <c r="I34" s="7">
        <f t="shared" ref="I34:I35" si="37">I35</f>
        <v>0</v>
      </c>
      <c r="J34" s="7"/>
      <c r="K34" s="7">
        <f t="shared" ref="K34:K35" si="38">K35</f>
        <v>0</v>
      </c>
      <c r="L34" s="7"/>
      <c r="M34" s="7">
        <f t="shared" ref="M34:M35" si="39">M35</f>
        <v>2687</v>
      </c>
      <c r="N34" s="7"/>
      <c r="O34" s="7">
        <f t="shared" ref="O34:T35" si="40">O35</f>
        <v>0</v>
      </c>
      <c r="P34" s="7">
        <f t="shared" si="40"/>
        <v>6626</v>
      </c>
      <c r="Q34" s="7">
        <f t="shared" si="40"/>
        <v>0</v>
      </c>
      <c r="R34" s="7">
        <f t="shared" si="40"/>
        <v>0</v>
      </c>
      <c r="S34" s="7">
        <f t="shared" si="40"/>
        <v>9313</v>
      </c>
      <c r="T34" s="7">
        <f t="shared" si="40"/>
        <v>0</v>
      </c>
    </row>
    <row r="35" spans="1:20" ht="33">
      <c r="A35" s="13" t="s">
        <v>6</v>
      </c>
      <c r="B35" s="15" t="s">
        <v>49</v>
      </c>
      <c r="C35" s="16" t="s">
        <v>13</v>
      </c>
      <c r="D35" s="16" t="s">
        <v>9</v>
      </c>
      <c r="E35" s="15" t="s">
        <v>53</v>
      </c>
      <c r="F35" s="16">
        <v>600</v>
      </c>
      <c r="G35" s="7">
        <f>G36</f>
        <v>2687</v>
      </c>
      <c r="H35" s="7"/>
      <c r="I35" s="7">
        <f t="shared" si="37"/>
        <v>0</v>
      </c>
      <c r="J35" s="7"/>
      <c r="K35" s="7">
        <f t="shared" si="38"/>
        <v>0</v>
      </c>
      <c r="L35" s="7"/>
      <c r="M35" s="7">
        <f t="shared" si="39"/>
        <v>2687</v>
      </c>
      <c r="N35" s="7"/>
      <c r="O35" s="7">
        <f t="shared" si="40"/>
        <v>0</v>
      </c>
      <c r="P35" s="7">
        <f t="shared" si="40"/>
        <v>6626</v>
      </c>
      <c r="Q35" s="7">
        <f t="shared" si="40"/>
        <v>0</v>
      </c>
      <c r="R35" s="7">
        <f t="shared" si="40"/>
        <v>0</v>
      </c>
      <c r="S35" s="7">
        <f t="shared" si="40"/>
        <v>9313</v>
      </c>
      <c r="T35" s="7">
        <f t="shared" si="40"/>
        <v>0</v>
      </c>
    </row>
    <row r="36" spans="1:20" ht="33">
      <c r="A36" s="13" t="s">
        <v>30</v>
      </c>
      <c r="B36" s="15" t="s">
        <v>49</v>
      </c>
      <c r="C36" s="16" t="s">
        <v>13</v>
      </c>
      <c r="D36" s="16" t="s">
        <v>9</v>
      </c>
      <c r="E36" s="15" t="s">
        <v>53</v>
      </c>
      <c r="F36" s="16" t="s">
        <v>31</v>
      </c>
      <c r="G36" s="7">
        <v>2687</v>
      </c>
      <c r="H36" s="7"/>
      <c r="I36" s="7"/>
      <c r="J36" s="7"/>
      <c r="K36" s="7"/>
      <c r="L36" s="7"/>
      <c r="M36" s="7">
        <f t="shared" ref="M36" si="41">G36+I36+J36+K36+L36</f>
        <v>2687</v>
      </c>
      <c r="N36" s="7">
        <f t="shared" ref="N36" si="42">H36+L36</f>
        <v>0</v>
      </c>
      <c r="O36" s="7"/>
      <c r="P36" s="7">
        <v>6626</v>
      </c>
      <c r="Q36" s="7"/>
      <c r="R36" s="7"/>
      <c r="S36" s="7">
        <f t="shared" ref="S36" si="43">M36+O36+P36+Q36+R36</f>
        <v>9313</v>
      </c>
      <c r="T36" s="7">
        <f t="shared" ref="T36" si="44">N36+R36</f>
        <v>0</v>
      </c>
    </row>
    <row r="37" spans="1:20" ht="49.5">
      <c r="A37" s="13" t="s">
        <v>40</v>
      </c>
      <c r="B37" s="15" t="s">
        <v>49</v>
      </c>
      <c r="C37" s="16" t="s">
        <v>13</v>
      </c>
      <c r="D37" s="16" t="s">
        <v>9</v>
      </c>
      <c r="E37" s="15" t="s">
        <v>46</v>
      </c>
      <c r="F37" s="16"/>
      <c r="G37" s="7">
        <f t="shared" ref="G37:T38" si="45">G38</f>
        <v>1000</v>
      </c>
      <c r="H37" s="7">
        <f t="shared" si="45"/>
        <v>0</v>
      </c>
      <c r="I37" s="7">
        <f t="shared" si="45"/>
        <v>0</v>
      </c>
      <c r="J37" s="7">
        <f t="shared" si="45"/>
        <v>0</v>
      </c>
      <c r="K37" s="7">
        <f t="shared" si="45"/>
        <v>0</v>
      </c>
      <c r="L37" s="7">
        <f t="shared" si="45"/>
        <v>0</v>
      </c>
      <c r="M37" s="7">
        <f t="shared" si="45"/>
        <v>1000</v>
      </c>
      <c r="N37" s="7">
        <f t="shared" si="45"/>
        <v>0</v>
      </c>
      <c r="O37" s="7">
        <f t="shared" si="45"/>
        <v>0</v>
      </c>
      <c r="P37" s="7">
        <f t="shared" si="45"/>
        <v>0</v>
      </c>
      <c r="Q37" s="7">
        <f t="shared" si="45"/>
        <v>0</v>
      </c>
      <c r="R37" s="7">
        <f t="shared" si="45"/>
        <v>0</v>
      </c>
      <c r="S37" s="7">
        <f t="shared" si="45"/>
        <v>1000</v>
      </c>
      <c r="T37" s="7">
        <f t="shared" si="45"/>
        <v>0</v>
      </c>
    </row>
    <row r="38" spans="1:20" ht="33">
      <c r="A38" s="13" t="s">
        <v>6</v>
      </c>
      <c r="B38" s="15" t="s">
        <v>49</v>
      </c>
      <c r="C38" s="16" t="s">
        <v>13</v>
      </c>
      <c r="D38" s="16" t="s">
        <v>9</v>
      </c>
      <c r="E38" s="15" t="s">
        <v>46</v>
      </c>
      <c r="F38" s="16">
        <v>600</v>
      </c>
      <c r="G38" s="7">
        <f t="shared" si="45"/>
        <v>1000</v>
      </c>
      <c r="H38" s="7">
        <f t="shared" si="45"/>
        <v>0</v>
      </c>
      <c r="I38" s="7">
        <f t="shared" si="45"/>
        <v>0</v>
      </c>
      <c r="J38" s="7">
        <f t="shared" si="45"/>
        <v>0</v>
      </c>
      <c r="K38" s="7">
        <f t="shared" si="45"/>
        <v>0</v>
      </c>
      <c r="L38" s="7">
        <f t="shared" si="45"/>
        <v>0</v>
      </c>
      <c r="M38" s="7">
        <f t="shared" si="45"/>
        <v>1000</v>
      </c>
      <c r="N38" s="7">
        <f t="shared" si="45"/>
        <v>0</v>
      </c>
      <c r="O38" s="7">
        <f t="shared" si="45"/>
        <v>0</v>
      </c>
      <c r="P38" s="7">
        <f t="shared" si="45"/>
        <v>0</v>
      </c>
      <c r="Q38" s="7">
        <f t="shared" si="45"/>
        <v>0</v>
      </c>
      <c r="R38" s="7">
        <f t="shared" si="45"/>
        <v>0</v>
      </c>
      <c r="S38" s="7">
        <f t="shared" si="45"/>
        <v>1000</v>
      </c>
      <c r="T38" s="7">
        <f t="shared" si="45"/>
        <v>0</v>
      </c>
    </row>
    <row r="39" spans="1:20" ht="33">
      <c r="A39" s="13" t="s">
        <v>30</v>
      </c>
      <c r="B39" s="15" t="s">
        <v>49</v>
      </c>
      <c r="C39" s="16" t="s">
        <v>13</v>
      </c>
      <c r="D39" s="16" t="s">
        <v>9</v>
      </c>
      <c r="E39" s="15" t="s">
        <v>46</v>
      </c>
      <c r="F39" s="16" t="s">
        <v>31</v>
      </c>
      <c r="G39" s="7">
        <v>1000</v>
      </c>
      <c r="H39" s="7"/>
      <c r="I39" s="7"/>
      <c r="J39" s="7"/>
      <c r="K39" s="7"/>
      <c r="L39" s="7"/>
      <c r="M39" s="7">
        <f t="shared" ref="M39" si="46">G39+I39+J39+K39+L39</f>
        <v>1000</v>
      </c>
      <c r="N39" s="7">
        <f t="shared" ref="N39" si="47">H39+L39</f>
        <v>0</v>
      </c>
      <c r="O39" s="7"/>
      <c r="P39" s="7"/>
      <c r="Q39" s="7"/>
      <c r="R39" s="7"/>
      <c r="S39" s="7">
        <f t="shared" ref="S39" si="48">M39+O39+P39+Q39+R39</f>
        <v>1000</v>
      </c>
      <c r="T39" s="7">
        <f t="shared" ref="T39" si="49">N39+R39</f>
        <v>0</v>
      </c>
    </row>
    <row r="40" spans="1:20" ht="82.5">
      <c r="A40" s="13" t="s">
        <v>45</v>
      </c>
      <c r="B40" s="15" t="s">
        <v>49</v>
      </c>
      <c r="C40" s="16" t="s">
        <v>13</v>
      </c>
      <c r="D40" s="16" t="s">
        <v>9</v>
      </c>
      <c r="E40" s="15" t="s">
        <v>51</v>
      </c>
      <c r="F40" s="16"/>
      <c r="G40" s="7">
        <f>G41</f>
        <v>3463</v>
      </c>
      <c r="H40" s="7">
        <f>H41</f>
        <v>0</v>
      </c>
      <c r="I40" s="7">
        <f t="shared" ref="I40:T41" si="50">I41</f>
        <v>0</v>
      </c>
      <c r="J40" s="7">
        <f t="shared" si="50"/>
        <v>0</v>
      </c>
      <c r="K40" s="7">
        <f t="shared" si="50"/>
        <v>0</v>
      </c>
      <c r="L40" s="7">
        <f t="shared" si="50"/>
        <v>0</v>
      </c>
      <c r="M40" s="7">
        <f t="shared" si="50"/>
        <v>3463</v>
      </c>
      <c r="N40" s="7">
        <f t="shared" si="50"/>
        <v>0</v>
      </c>
      <c r="O40" s="7">
        <f t="shared" si="50"/>
        <v>0</v>
      </c>
      <c r="P40" s="7">
        <f t="shared" si="50"/>
        <v>0</v>
      </c>
      <c r="Q40" s="7">
        <f t="shared" si="50"/>
        <v>0</v>
      </c>
      <c r="R40" s="7">
        <f t="shared" si="50"/>
        <v>0</v>
      </c>
      <c r="S40" s="7">
        <f t="shared" si="50"/>
        <v>3463</v>
      </c>
      <c r="T40" s="7">
        <f t="shared" si="50"/>
        <v>0</v>
      </c>
    </row>
    <row r="41" spans="1:20" ht="33">
      <c r="A41" s="13" t="s">
        <v>6</v>
      </c>
      <c r="B41" s="15" t="s">
        <v>49</v>
      </c>
      <c r="C41" s="16" t="s">
        <v>13</v>
      </c>
      <c r="D41" s="16" t="s">
        <v>9</v>
      </c>
      <c r="E41" s="15" t="s">
        <v>51</v>
      </c>
      <c r="F41" s="16" t="s">
        <v>7</v>
      </c>
      <c r="G41" s="7">
        <f>G42</f>
        <v>3463</v>
      </c>
      <c r="H41" s="7">
        <f>H42</f>
        <v>0</v>
      </c>
      <c r="I41" s="7">
        <f t="shared" si="50"/>
        <v>0</v>
      </c>
      <c r="J41" s="7">
        <f t="shared" si="50"/>
        <v>0</v>
      </c>
      <c r="K41" s="7">
        <f t="shared" si="50"/>
        <v>0</v>
      </c>
      <c r="L41" s="7">
        <f t="shared" si="50"/>
        <v>0</v>
      </c>
      <c r="M41" s="7">
        <f t="shared" si="50"/>
        <v>3463</v>
      </c>
      <c r="N41" s="7">
        <f t="shared" si="50"/>
        <v>0</v>
      </c>
      <c r="O41" s="7">
        <f t="shared" si="50"/>
        <v>0</v>
      </c>
      <c r="P41" s="7">
        <f t="shared" si="50"/>
        <v>0</v>
      </c>
      <c r="Q41" s="7">
        <f t="shared" si="50"/>
        <v>0</v>
      </c>
      <c r="R41" s="7">
        <f t="shared" si="50"/>
        <v>0</v>
      </c>
      <c r="S41" s="7">
        <f t="shared" si="50"/>
        <v>3463</v>
      </c>
      <c r="T41" s="7">
        <f t="shared" si="50"/>
        <v>0</v>
      </c>
    </row>
    <row r="42" spans="1:20" ht="33">
      <c r="A42" s="13" t="s">
        <v>30</v>
      </c>
      <c r="B42" s="15" t="s">
        <v>49</v>
      </c>
      <c r="C42" s="16" t="s">
        <v>13</v>
      </c>
      <c r="D42" s="16" t="s">
        <v>9</v>
      </c>
      <c r="E42" s="15" t="s">
        <v>51</v>
      </c>
      <c r="F42" s="16" t="s">
        <v>31</v>
      </c>
      <c r="G42" s="7">
        <f>3000+463</f>
        <v>3463</v>
      </c>
      <c r="H42" s="7"/>
      <c r="I42" s="7"/>
      <c r="J42" s="7"/>
      <c r="K42" s="7"/>
      <c r="L42" s="7"/>
      <c r="M42" s="7">
        <f t="shared" ref="M42" si="51">G42+I42+J42+K42+L42</f>
        <v>3463</v>
      </c>
      <c r="N42" s="7">
        <f t="shared" ref="N42" si="52">H42+L42</f>
        <v>0</v>
      </c>
      <c r="O42" s="7"/>
      <c r="P42" s="7"/>
      <c r="Q42" s="7"/>
      <c r="R42" s="7"/>
      <c r="S42" s="7">
        <f t="shared" ref="S42" si="53">M42+O42+P42+Q42+R42</f>
        <v>3463</v>
      </c>
      <c r="T42" s="7">
        <f t="shared" ref="T42" si="54">N42+R42</f>
        <v>0</v>
      </c>
    </row>
    <row r="43" spans="1:20" ht="66.75" customHeight="1">
      <c r="A43" s="13" t="s">
        <v>56</v>
      </c>
      <c r="B43" s="15" t="s">
        <v>49</v>
      </c>
      <c r="C43" s="16" t="s">
        <v>13</v>
      </c>
      <c r="D43" s="16" t="s">
        <v>9</v>
      </c>
      <c r="E43" s="15" t="s">
        <v>55</v>
      </c>
      <c r="F43" s="16"/>
      <c r="G43" s="7">
        <f>G44</f>
        <v>3000</v>
      </c>
      <c r="H43" s="7"/>
      <c r="I43" s="7">
        <f t="shared" ref="I43:I44" si="55">I44</f>
        <v>0</v>
      </c>
      <c r="J43" s="7"/>
      <c r="K43" s="7">
        <f t="shared" ref="K43:K44" si="56">K44</f>
        <v>0</v>
      </c>
      <c r="L43" s="7"/>
      <c r="M43" s="7">
        <f t="shared" ref="M43:M44" si="57">M44</f>
        <v>3000</v>
      </c>
      <c r="N43" s="7"/>
      <c r="O43" s="7">
        <f t="shared" ref="O43:O44" si="58">O44</f>
        <v>0</v>
      </c>
      <c r="P43" s="7"/>
      <c r="Q43" s="7">
        <f t="shared" ref="Q43:Q44" si="59">Q44</f>
        <v>0</v>
      </c>
      <c r="R43" s="7"/>
      <c r="S43" s="7">
        <f t="shared" ref="S43:S44" si="60">S44</f>
        <v>3000</v>
      </c>
      <c r="T43" s="7"/>
    </row>
    <row r="44" spans="1:20" ht="33">
      <c r="A44" s="13" t="s">
        <v>6</v>
      </c>
      <c r="B44" s="15" t="s">
        <v>49</v>
      </c>
      <c r="C44" s="16" t="s">
        <v>13</v>
      </c>
      <c r="D44" s="16" t="s">
        <v>9</v>
      </c>
      <c r="E44" s="15" t="s">
        <v>55</v>
      </c>
      <c r="F44" s="16" t="s">
        <v>7</v>
      </c>
      <c r="G44" s="7">
        <f>G45</f>
        <v>3000</v>
      </c>
      <c r="H44" s="7"/>
      <c r="I44" s="7">
        <f t="shared" si="55"/>
        <v>0</v>
      </c>
      <c r="J44" s="7"/>
      <c r="K44" s="7">
        <f t="shared" si="56"/>
        <v>0</v>
      </c>
      <c r="L44" s="7"/>
      <c r="M44" s="7">
        <f t="shared" si="57"/>
        <v>3000</v>
      </c>
      <c r="N44" s="7"/>
      <c r="O44" s="7">
        <f t="shared" si="58"/>
        <v>0</v>
      </c>
      <c r="P44" s="7"/>
      <c r="Q44" s="7">
        <f t="shared" si="59"/>
        <v>0</v>
      </c>
      <c r="R44" s="7"/>
      <c r="S44" s="7">
        <f t="shared" si="60"/>
        <v>3000</v>
      </c>
      <c r="T44" s="7"/>
    </row>
    <row r="45" spans="1:20" ht="33">
      <c r="A45" s="13" t="s">
        <v>30</v>
      </c>
      <c r="B45" s="15" t="s">
        <v>49</v>
      </c>
      <c r="C45" s="16" t="s">
        <v>13</v>
      </c>
      <c r="D45" s="16" t="s">
        <v>9</v>
      </c>
      <c r="E45" s="15" t="s">
        <v>55</v>
      </c>
      <c r="F45" s="16" t="s">
        <v>31</v>
      </c>
      <c r="G45" s="7">
        <v>3000</v>
      </c>
      <c r="H45" s="7"/>
      <c r="I45" s="7"/>
      <c r="J45" s="7"/>
      <c r="K45" s="7"/>
      <c r="L45" s="7"/>
      <c r="M45" s="7">
        <f t="shared" ref="M45" si="61">G45+I45+J45+K45+L45</f>
        <v>3000</v>
      </c>
      <c r="N45" s="7">
        <f t="shared" ref="N45" si="62">H45+L45</f>
        <v>0</v>
      </c>
      <c r="O45" s="7"/>
      <c r="P45" s="7"/>
      <c r="Q45" s="7"/>
      <c r="R45" s="7"/>
      <c r="S45" s="7">
        <f t="shared" ref="S45" si="63">M45+O45+P45+Q45+R45</f>
        <v>3000</v>
      </c>
      <c r="T45" s="7">
        <f t="shared" ref="T45" si="64">N45+R45</f>
        <v>0</v>
      </c>
    </row>
    <row r="46" spans="1:20">
      <c r="A46" s="13"/>
      <c r="B46" s="15"/>
      <c r="C46" s="16"/>
      <c r="D46" s="16"/>
      <c r="E46" s="15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>
      <c r="H47" s="2"/>
    </row>
    <row r="48" spans="1:20">
      <c r="E48" s="5"/>
      <c r="G48" s="2"/>
      <c r="J48" s="22"/>
      <c r="K48" s="2"/>
    </row>
    <row r="49" spans="7:7">
      <c r="G49" s="2"/>
    </row>
    <row r="50" spans="7:7">
      <c r="G50" s="2">
        <f>G48-G49</f>
        <v>0</v>
      </c>
    </row>
    <row r="52" spans="7:7">
      <c r="G52" s="2"/>
    </row>
  </sheetData>
  <autoFilter ref="A10:F48"/>
  <mergeCells count="31">
    <mergeCell ref="A1:T1"/>
    <mergeCell ref="A2:T2"/>
    <mergeCell ref="A3:T3"/>
    <mergeCell ref="R10:R12"/>
    <mergeCell ref="S10:T10"/>
    <mergeCell ref="S11:S12"/>
    <mergeCell ref="T11:T12"/>
    <mergeCell ref="A5:T5"/>
    <mergeCell ref="A6:T6"/>
    <mergeCell ref="A7:T7"/>
    <mergeCell ref="E10:E12"/>
    <mergeCell ref="F10:F12"/>
    <mergeCell ref="O10:O12"/>
    <mergeCell ref="P10:P12"/>
    <mergeCell ref="Q10:Q12"/>
    <mergeCell ref="A9:T9"/>
    <mergeCell ref="L10:L12"/>
    <mergeCell ref="A4:N4"/>
    <mergeCell ref="M10:N10"/>
    <mergeCell ref="M11:M12"/>
    <mergeCell ref="N11:N12"/>
    <mergeCell ref="I10:I12"/>
    <mergeCell ref="J10:J12"/>
    <mergeCell ref="K10:K12"/>
    <mergeCell ref="A10:A12"/>
    <mergeCell ref="G10:H10"/>
    <mergeCell ref="G11:G12"/>
    <mergeCell ref="H11:H12"/>
    <mergeCell ref="B10:B12"/>
    <mergeCell ref="C10:C12"/>
    <mergeCell ref="D10:D12"/>
  </mergeCells>
  <phoneticPr fontId="3" type="noConversion"/>
  <pageMargins left="0.39370078740157483" right="0.15748031496062992" top="0.35433070866141736" bottom="0.31496062992125984" header="0.19685039370078741" footer="0"/>
  <pageSetup paperSize="9" scale="72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yakovenko.un</cp:lastModifiedBy>
  <cp:lastPrinted>2018-10-06T09:03:36Z</cp:lastPrinted>
  <dcterms:created xsi:type="dcterms:W3CDTF">2015-05-28T09:44:52Z</dcterms:created>
  <dcterms:modified xsi:type="dcterms:W3CDTF">2018-10-24T05:38:02Z</dcterms:modified>
</cp:coreProperties>
</file>